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johnston\Documents\"/>
    </mc:Choice>
  </mc:AlternateContent>
  <bookViews>
    <workbookView xWindow="0" yWindow="0" windowWidth="28800" windowHeight="12435"/>
  </bookViews>
  <sheets>
    <sheet name="Rubric Template" sheetId="6" r:id="rId1"/>
    <sheet name="Reflection Questions" sheetId="7" r:id="rId2"/>
  </sheets>
  <definedNames>
    <definedName name="_xlnm._FilterDatabase" localSheetId="0" hidden="1">'Rubric Template'!$B$17:$F$17</definedName>
    <definedName name="_xlnm.Print_Area" localSheetId="0">'Rubric Template'!$A$2:$F$147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9" i="6" l="1"/>
  <c r="D139" i="6"/>
  <c r="D130" i="6"/>
  <c r="D115" i="6"/>
  <c r="D114" i="6"/>
  <c r="D100" i="6"/>
  <c r="D123" i="6"/>
  <c r="D76" i="6"/>
  <c r="D61" i="6"/>
  <c r="D51" i="6"/>
  <c r="D39" i="6"/>
  <c r="D33" i="6"/>
  <c r="D94" i="6"/>
  <c r="C94" i="6"/>
  <c r="C114" i="6"/>
  <c r="D137" i="6"/>
  <c r="D138" i="6" s="1"/>
  <c r="D93" i="6" l="1"/>
  <c r="C93" i="6"/>
  <c r="D85" i="6"/>
  <c r="D86" i="6" s="1"/>
  <c r="C85" i="6"/>
  <c r="C86" i="6" s="1"/>
  <c r="C76" i="6"/>
  <c r="C61" i="6"/>
  <c r="C62" i="6" s="1"/>
  <c r="C51" i="6"/>
  <c r="D25" i="6"/>
  <c r="D26" i="6" s="1"/>
  <c r="C25" i="6"/>
  <c r="C26" i="6" s="1"/>
  <c r="C100" i="6"/>
  <c r="C115" i="6"/>
  <c r="C137" i="6"/>
  <c r="C130" i="6"/>
  <c r="C131" i="6" s="1"/>
  <c r="C138" i="6" l="1"/>
  <c r="D131" i="6"/>
  <c r="D122" i="6"/>
  <c r="C122" i="6"/>
  <c r="C123" i="6" s="1"/>
  <c r="D101" i="6"/>
  <c r="C101" i="6"/>
  <c r="D68" i="6" l="1"/>
  <c r="C68" i="6"/>
  <c r="D62" i="6"/>
  <c r="D52" i="6"/>
  <c r="C52" i="6"/>
  <c r="C39" i="6"/>
  <c r="C33" i="6"/>
  <c r="D40" i="6" l="1"/>
  <c r="C40" i="6"/>
  <c r="D77" i="6"/>
  <c r="C77" i="6"/>
  <c r="E140" i="6" l="1"/>
  <c r="C143" i="6" l="1"/>
  <c r="C145" i="6"/>
  <c r="C146" i="6"/>
  <c r="C147" i="6"/>
  <c r="C144" i="6"/>
</calcChain>
</file>

<file path=xl/sharedStrings.xml><?xml version="1.0" encoding="utf-8"?>
<sst xmlns="http://schemas.openxmlformats.org/spreadsheetml/2006/main" count="228" uniqueCount="148">
  <si>
    <t>Metrics:</t>
  </si>
  <si>
    <t>Notes</t>
  </si>
  <si>
    <t>Indicator: Strategic Planning and Goals</t>
  </si>
  <si>
    <t>Goals are measurable with qualitative and quantitative data.</t>
  </si>
  <si>
    <t>Indicator: Allocation of Board Time and Resources</t>
  </si>
  <si>
    <t>Indicator: Proactive Public Engagement</t>
  </si>
  <si>
    <t>Characteristics</t>
  </si>
  <si>
    <t>Indicators</t>
  </si>
  <si>
    <t>Indicator: Strong Superintendent Relationship</t>
  </si>
  <si>
    <t>Total</t>
  </si>
  <si>
    <t>White</t>
  </si>
  <si>
    <t>Black</t>
  </si>
  <si>
    <t>Hispanic</t>
  </si>
  <si>
    <t>Other</t>
  </si>
  <si>
    <t>Number of schools</t>
  </si>
  <si>
    <t>Elementary</t>
  </si>
  <si>
    <t>High School</t>
  </si>
  <si>
    <t>Student Population</t>
  </si>
  <si>
    <t>Other Race/Ethnicity</t>
  </si>
  <si>
    <t>FRPL Eligible</t>
  </si>
  <si>
    <t>English Language Learner</t>
  </si>
  <si>
    <t>Special Education</t>
  </si>
  <si>
    <t>Middle School</t>
  </si>
  <si>
    <t>Points Earned</t>
  </si>
  <si>
    <t>Totals</t>
  </si>
  <si>
    <t>Percentage</t>
  </si>
  <si>
    <t>Scoring Calculations</t>
  </si>
  <si>
    <t>Description of Student Achievement</t>
  </si>
  <si>
    <t>A</t>
  </si>
  <si>
    <t>B</t>
  </si>
  <si>
    <t>C</t>
  </si>
  <si>
    <t>D</t>
  </si>
  <si>
    <t>F</t>
  </si>
  <si>
    <t>Above 90%</t>
  </si>
  <si>
    <t>Below 55%</t>
  </si>
  <si>
    <t>55 to 66%</t>
  </si>
  <si>
    <t>67 to 78%</t>
  </si>
  <si>
    <t>79 to 90%</t>
  </si>
  <si>
    <t>Points Available</t>
  </si>
  <si>
    <t>Grade Bands</t>
  </si>
  <si>
    <r>
      <t>Suggested Data</t>
    </r>
    <r>
      <rPr>
        <sz val="14"/>
        <color theme="1"/>
        <rFont val="Calibri"/>
        <family val="2"/>
        <scheme val="minor"/>
      </rPr>
      <t xml:space="preserve">: State assessments, student attendance, graduation and dropout rates, grade-level retention and promotion, discipline rates (including suspensions and expulsions), enrollment trends, other formative and/or benchmarking assessments. </t>
    </r>
  </si>
  <si>
    <t>Grading School Boards Assessment Rubric</t>
  </si>
  <si>
    <t>What are the top two or three positive takeaways that stand out to you about how your board operates?</t>
  </si>
  <si>
    <t>What are the top two or three growth areas you would identify?</t>
  </si>
  <si>
    <t xml:space="preserve">Was there anything surprising in this process? Factors you hadn't considered before? </t>
  </si>
  <si>
    <t xml:space="preserve">Do you agree with the overall assessment? </t>
  </si>
  <si>
    <t>Do the metrics align with how you think about board effectiveness? What would you add, delete, or modify?</t>
  </si>
  <si>
    <t>Did you find this process helpful or instructive for your board? For yourself? In what way or why not?</t>
  </si>
  <si>
    <t>Are there lessons or action items you would prioritize based on your assessment/reflections? What are they, and what next steps are you considering?</t>
  </si>
  <si>
    <t>Optional</t>
  </si>
  <si>
    <t>Characteristic Subtotal</t>
  </si>
  <si>
    <t>Indicator Subtotal</t>
  </si>
  <si>
    <t>Summative Score</t>
  </si>
  <si>
    <t>Suggested Reflections</t>
  </si>
  <si>
    <t>School Board publicly posts the strategic plan for the Division, including any goals and measures of progress.</t>
  </si>
  <si>
    <t>School Board broadcasts regular meetings and provides access to archived meeting video or audio.</t>
  </si>
  <si>
    <t>Indicator: Leadership. Division Mission, Vision, and Goals.</t>
  </si>
  <si>
    <t>Indicator: Policy and Governance</t>
  </si>
  <si>
    <t>School Board provides opportunities for public and staff review of proposed policies before they are submitted to the School Boarf for final adoption.</t>
  </si>
  <si>
    <t xml:space="preserve">Characteristic: The School Board develops and promotes understanding and awareness of cultural diversity and ensures fair and equitable policies, practices, and educational opportunities for all members of the educational community.  </t>
  </si>
  <si>
    <t>Indicator: Cultural Responsiveness and Educational Equity</t>
  </si>
  <si>
    <t>School Board has a process to review policies for cultural, racial and ethnic bias.</t>
  </si>
  <si>
    <t>School Board approaches decision-making from multiple perspectives, considering the impact of its decisions on diverse cultures.</t>
  </si>
  <si>
    <t>Indicator: School Board Operations: Meetings</t>
  </si>
  <si>
    <t>Characteristic: School Board meetings are effective, efficient, orderly, and respectful.</t>
  </si>
  <si>
    <t>The agenda is properly posted and developed according to School Board Policy</t>
  </si>
  <si>
    <t xml:space="preserve">Minutes properly record actions of the School Board and are maintained as required by law. </t>
  </si>
  <si>
    <t xml:space="preserve">School Board members respect the confidentiality of closed meetings. </t>
  </si>
  <si>
    <t>Indicator: School Board Operations: Communications</t>
  </si>
  <si>
    <t>School Board members all receive the same information from the Division administration on matters of School Board business.</t>
  </si>
  <si>
    <t xml:space="preserve">School Board members communicate with each other in a respectful manner. </t>
  </si>
  <si>
    <t>Indicator: Values, Ethics, and Conflict of Interests</t>
  </si>
  <si>
    <t>School Board polices its own members when they contradict or violate School Board policies.</t>
  </si>
  <si>
    <t xml:space="preserve">School Board members understand their obligations to avoid Conflict of Interests and consult with the School Board Attorney for advice on such matters. </t>
  </si>
  <si>
    <t xml:space="preserve">Characteristic: The School Board participates in annual training and professional development and at least annually participates as a team with the Superintendent and Cabinet in a retreat focused on assessment and goals. </t>
  </si>
  <si>
    <t>Indicator: School Board Systemic Improvement</t>
  </si>
  <si>
    <t>Indicator: School Performance/School Performance Management</t>
  </si>
  <si>
    <t>All School Board members receive training in understanding financial statements.</t>
  </si>
  <si>
    <t>School Board policy precludes the Division from expending funds in excess of annual budget and appropriations.</t>
  </si>
  <si>
    <t xml:space="preserve">The School Board reserves statements critical of the Superintendent's actions and evaluation of the Superintendent for closed meetings.  </t>
  </si>
  <si>
    <t>Characteristic: The School Board establishes and follows policies, procedures and good governance practices.</t>
  </si>
  <si>
    <t xml:space="preserve">The School Board follows its own policies regarding School Board operations. </t>
  </si>
  <si>
    <t xml:space="preserve">School Board members are able to add or change agenda items in a clear and consistent manner. </t>
  </si>
  <si>
    <t xml:space="preserve">The Chair runs an orderly meeting with clear instructions and directions to the public as well as School Board members. </t>
  </si>
  <si>
    <t xml:space="preserve">Characteristic: School Board members are all kept equally informed on matters of School Board business and communicate with each other in a respectful manner and in compliance with the Freedom of Information Act. </t>
  </si>
  <si>
    <t xml:space="preserve">School Board members share information appropriately through the Chair between meetings and do not surprise each other or school administration in public. </t>
  </si>
  <si>
    <t>School Board members do not participate in dicussions, deliberations or issues that may result in a decision that could bring them personal benefit or avoidance of a detriment.</t>
  </si>
  <si>
    <t xml:space="preserve">Characteristic: The School Board collectively and individually takes full responsibility for School Board activity and behavior, and conducts themselves in an ethical manner. </t>
  </si>
  <si>
    <t xml:space="preserve">School Board annually evaluates its performance in fulfulling its duties, responsibilities, goals, mission, and ability to work effectively as a team. </t>
  </si>
  <si>
    <t>Characteristic: School Board policies and practices result in a system of schools that exhibit strong performance or consistent, rapid improvement in performance.</t>
  </si>
  <si>
    <t>Characteristic: The School Board prioritizes student achievement.</t>
  </si>
  <si>
    <t>Characteristic: The School Board effectively engages with the public.</t>
  </si>
  <si>
    <t>Characteristic: The School Board exhibits appropriate financial oversight.</t>
  </si>
  <si>
    <t>Characteristic: The School Board periodically reviews the Division's vision and mission statement and annually adopts School Board and Division goals that support the Division's vision and mission.</t>
  </si>
  <si>
    <t>Snapshot of Division Demographics and Student Achievement</t>
  </si>
  <si>
    <t>Division Demographics</t>
  </si>
  <si>
    <t>Provide an overview of Division demographics:</t>
  </si>
  <si>
    <t>Division-run Charter</t>
  </si>
  <si>
    <t>Describe Division accreditation status, and the performance of Division students on indicators reported for state accountability or reported by the Division, such as performance on state assessments, graduation rates, dropout rates, post-secondary indicators, or other indicators.</t>
  </si>
  <si>
    <t>Describe student achievement in the Division in terms of growth. Depending on data availability, the description should include Division performance on an indicators of growth in student achievement, such as median growth percentiles or other indicators used for accountability purposes, comparisons of indicators or growth rates among student subgroups, and comparisons in state context and/or among similar Divisions. In the absence of discrete indicators of growth, other data resources could include increases in proficiency rates or scale scores on assessments among all students and student subgroups over time or growth in other measures of achievement such as graduation, completion, attendance, dropout, and/or post-secondary readiness (AP/IB participation and test performance, ACT/SAT scores, etc.).</t>
  </si>
  <si>
    <t>Describe progress in the Division against any achievement gaps that may exist in performance among student subgroups in the Division. Depending on data availability, the description should include Division performance on an indicators of progress against achievement gaps measured for state accountability, comparisons of proficiency rates and/or scale scores on state assessments among student subgroups, and comparisons on performance of other measures of achievement such as graduation, completion, attendance, dropout, and/or post-secondary readiness (AP/IB participation and test performance, ACT/SAT scores, etc.).</t>
  </si>
  <si>
    <t>School Board exercises its authority to take actions (including closure) to address persistently low-performing schools in accordance with policies and timelines established in state law and Division policies.</t>
  </si>
  <si>
    <t>School Board solicits community (parents, community leaders, etc.) participation in the development of strategic plans and Division goals.</t>
  </si>
  <si>
    <t>Division and/or schools proactively provide performance data in a format that is easy to understand, including information about ratings scales, benchmarks, and/or prior year performance for context, directly to parents—for example, through mailers, email lists, and/or school or Division newsletters.</t>
  </si>
  <si>
    <t>Indicator: Financial Condition of the Division</t>
  </si>
  <si>
    <t>Characteristic: The School Board’s oversight results in effective, stable Division leadership and alignment among staff.</t>
  </si>
  <si>
    <t>Indicator: Engagement of Division Community</t>
  </si>
  <si>
    <t>School Board or Division publicly posts official documents, including at a minimum: annual budgets, Comprehensive Annual Financial Reports, board meeting agendas, and board meeting minutes.</t>
  </si>
  <si>
    <t xml:space="preserve">The School Board has adopted a strategic plan in which student achievement is the primary focus that includes goals for student achievement outcomes related to all students and student sub-groups.  </t>
  </si>
  <si>
    <t>The Strategic Plan identifies areas of focus regarding achievement gaps identified for the Division, with specific timelines for achievement.</t>
  </si>
  <si>
    <t>Division performance relative to goals is measured and tracked and discussed at Board meetings at least three (3) times throughout the year.</t>
  </si>
  <si>
    <t xml:space="preserve">At a majority of its meetings, the School Board considers agenda items specifically related to advancing student achievement in the Division and narrowing the achievement gap in the Division. </t>
  </si>
  <si>
    <t>The School Board systematically reviews with data on a range of student achievement-related outcomes.</t>
  </si>
  <si>
    <t>School Board website includes a description of the School Board’s role in the Division and biographical/background information and contact information for each individual School Board member.</t>
  </si>
  <si>
    <t>School Board publicly reports Standards of Learning (SOL) data by subject matter and all student subgroups at least annually.</t>
  </si>
  <si>
    <t>School Board demonstrates effort to engage with all community stakeholders through at least two (2) of the following methods:
– Conducting surveys (for parents, Division staff, and other stakeholders) or other direct means of soliciting feedback;
– Providing multiple means of contact (email, web-based systems, etc.);
– Holding public engagement opportunities (e.g. town hall meetings or focus groups) at varying times and locations to accommodate working families;
– Providing language assistance.</t>
  </si>
  <si>
    <t>School Board has established (and visible) processes for communicating constituent requests to the Board, such as providing contact information for a named staff member and/or providing information on communication protocols, including expected timelines for responses.</t>
  </si>
  <si>
    <t xml:space="preserve">School Board members visit three (3) schools or attend three (3) events at schools within his/her magisterial district, visit at least one (1) school or attend one (1) event at a school outside his/her magisterial district, and attend at least one (1) high school graduation within the Division. </t>
  </si>
  <si>
    <t>Audits of Division finances are without findings.  </t>
  </si>
  <si>
    <t>School Board deliberations on the budget include consideration of equitable allocation of resources among schools and students. (For example, financial reporting, budget documents, or public communication of budget processes/decisions include overt discussions of equity, breakdowns of budgets at the school and student levels are provided or other clear indicators that equity is considered.)</t>
  </si>
  <si>
    <t>School Board engages Division stakeholders in overseeing the strategic plan.</t>
  </si>
  <si>
    <t>The School Board supports the Division adminstration in its public interactions.</t>
  </si>
  <si>
    <t xml:space="preserve">School Board members clearly articulate the vision, mission and goals of the Division. </t>
  </si>
  <si>
    <t>Review and adopt School Board and Division strategic priorities and goals on an annual basis.</t>
  </si>
  <si>
    <t>School Board has established, reviewed, and adopted policies so that they are clear, current, and comply with state and federal law.</t>
  </si>
  <si>
    <t xml:space="preserve">The Division has a procedure to review established policies on a regular basis. </t>
  </si>
  <si>
    <t>School Board creates and/or reviews policies and programs to promote cultural diversity, encourage minority hiring of teachers and classified staff, remove the impediments that perpetuate institutional and systemic bias and racism in the schools, and address the achievement gap.</t>
  </si>
  <si>
    <t>The School Board agenda reflects the strategic priorities, goals, policies, and appropriate governance role of the School Board.</t>
  </si>
  <si>
    <t xml:space="preserve">The School Board has policies and procedures that encourages thoughtful public comment on all points of view.  </t>
  </si>
  <si>
    <t xml:space="preserve">Those in attendance at the meeting can clearly hear School Board discussions. With respect to Board work sessions where there are breakout sessions, the School Board provides a summary of the discussions that took place during those sessions </t>
  </si>
  <si>
    <t xml:space="preserve">All deliberations and discussions between School Board members (other than issues addressed in closed meetings in accordance with the Freedom of Information Act) is conducted at  properly posted public meetings. </t>
  </si>
  <si>
    <t xml:space="preserve">All School Board members receive Conflict of Interests training every two (2) years. </t>
  </si>
  <si>
    <t xml:space="preserve">All School Board members participate in at least six (6) hours of training or professional development, including but not limited to,  NSBA or VSBA conferences, conventions, workshops, seminars, and on-line webinars. </t>
  </si>
  <si>
    <t>School Board, Superintendent, and Cabinet meet in a retreat to review progress towards meeting the Division's vision, priorities and goals.</t>
  </si>
  <si>
    <t xml:space="preserve">School Board meetings include financial reporting from Division budget managers at least quarterly.
</t>
  </si>
  <si>
    <t xml:space="preserve">Approved School Board budgets reference and are aligned with stated Division priorities. </t>
  </si>
  <si>
    <t>Public comments by the Superintendent and Board members regarding Division performance goals are aligned and consistent with adopted strategic plans and goals.</t>
  </si>
  <si>
    <t>The average tenure of the Superintendents in the Division within the last ten (10) years is above three (3) years.</t>
  </si>
  <si>
    <t xml:space="preserve">Interactions during meetings between the Board and the Superintendent are professional and respectful. </t>
  </si>
  <si>
    <t xml:space="preserve">School Board members fully inform the Superintendent of issues arising in the community that may have an impact on the Division. </t>
  </si>
  <si>
    <t xml:space="preserve">School Board members do not interfere with Division operations and fully delegates operational decisions to the Superintendent and administration. </t>
  </si>
  <si>
    <t xml:space="preserve">School Board monitors action plans regarding goals on which they have agreed, including periodic Superintendent updates as part of regular School Board meetings. </t>
  </si>
  <si>
    <t>School Board has delegated to the Superintendent the authority to administer and evaluate the adopted action plans.</t>
  </si>
  <si>
    <t xml:space="preserve">School Board and Superintendent have mutually agreed upon the goals and performance indicators that will be included in the Superintendent's formal evaluation. </t>
  </si>
  <si>
    <t xml:space="preserve">Fewer than ten (10%) percent of the schools in the Division receive a rating of accredited with warning. </t>
  </si>
  <si>
    <t>Assure that the School Division develops and implements a school improvement plan for each low performing school.</t>
  </si>
  <si>
    <t>Monitors effectiveness of each school improvement plan and assesses whether the low-performing school shows continuous improvement year over year in measures of overall student achievement or in decreasing the achivement gap.</t>
  </si>
  <si>
    <t>Bonus: Bonus points to be awarded for each school that improves to such an extent that it is removed from low-performing status prior to the state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</si>
</sst>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b/>
      <sz val="14"/>
      <color rgb="FFFFFFFF"/>
      <name val="Calibri"/>
      <family val="2"/>
      <scheme val="minor"/>
    </font>
    <font>
      <b/>
      <sz val="18"/>
      <color rgb="FFFFFFFF"/>
      <name val="Calibri"/>
      <family val="2"/>
      <scheme val="minor"/>
    </font>
    <font>
      <sz val="12"/>
      <color rgb="FF000000"/>
      <name val="Calibri"/>
      <family val="2"/>
      <scheme val="minor"/>
    </font>
    <font>
      <b/>
      <sz val="14"/>
      <color theme="0"/>
      <name val="Calibri"/>
      <family val="2"/>
      <scheme val="minor"/>
    </font>
    <font>
      <b/>
      <sz val="14"/>
      <color rgb="FF000000"/>
      <name val="Calibri"/>
      <family val="2"/>
      <scheme val="minor"/>
    </font>
    <font>
      <sz val="14"/>
      <color rgb="FF000000"/>
      <name val="Calibri"/>
      <family val="2"/>
      <scheme val="minor"/>
    </font>
    <font>
      <sz val="14"/>
      <name val="Calibri"/>
      <family val="2"/>
      <scheme val="minor"/>
    </font>
    <font>
      <i/>
      <u/>
      <sz val="14"/>
      <color theme="1"/>
      <name val="Calibri"/>
      <family val="2"/>
      <scheme val="minor"/>
    </font>
    <font>
      <sz val="10"/>
      <color theme="1"/>
      <name val="Calibri"/>
      <family val="2"/>
      <scheme val="minor"/>
    </font>
    <font>
      <b/>
      <sz val="20"/>
      <color theme="1"/>
      <name val="Arial"/>
      <family val="2"/>
    </font>
    <font>
      <b/>
      <sz val="16"/>
      <color theme="1"/>
      <name val="Calibri"/>
      <family val="2"/>
      <scheme val="minor"/>
    </font>
    <font>
      <b/>
      <sz val="12"/>
      <color theme="1"/>
      <name val="Calibri"/>
      <family val="2"/>
      <scheme val="minor"/>
    </font>
  </fonts>
  <fills count="16">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rgb="FF4B7E9A"/>
        <bgColor indexed="64"/>
      </patternFill>
    </fill>
    <fill>
      <patternFill patternType="solid">
        <fgColor rgb="FFFFFF00"/>
        <bgColor indexed="64"/>
      </patternFill>
    </fill>
    <fill>
      <patternFill patternType="solid">
        <fgColor rgb="FFBDBDBD"/>
        <bgColor indexed="64"/>
      </patternFill>
    </fill>
    <fill>
      <patternFill patternType="solid">
        <fgColor rgb="FFE6E6E6"/>
        <bgColor indexed="64"/>
      </patternFill>
    </fill>
    <fill>
      <patternFill patternType="solid">
        <fgColor rgb="FF95354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bgColor indexed="64"/>
      </patternFill>
    </fill>
    <fill>
      <patternFill patternType="solid">
        <fgColor theme="0"/>
        <bgColor indexed="64"/>
      </patternFill>
    </fill>
  </fills>
  <borders count="39">
    <border>
      <left/>
      <right/>
      <top/>
      <bottom/>
      <diagonal/>
    </border>
    <border>
      <left style="medium">
        <color rgb="FF7F7F7F"/>
      </left>
      <right style="medium">
        <color rgb="FF7F7F7F"/>
      </right>
      <top style="medium">
        <color rgb="FF7F7F7F"/>
      </top>
      <bottom style="medium">
        <color rgb="FF7F7F7F"/>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style="medium">
        <color rgb="FF7F7F7F"/>
      </top>
      <bottom/>
      <diagonal/>
    </border>
    <border>
      <left style="medium">
        <color rgb="FF7F7F7F"/>
      </left>
      <right style="medium">
        <color rgb="FF7F7F7F"/>
      </right>
      <top/>
      <bottom style="medium">
        <color rgb="FF7F7F7F"/>
      </bottom>
      <diagonal/>
    </border>
    <border>
      <left style="medium">
        <color rgb="FF7F7F7F"/>
      </left>
      <right style="medium">
        <color rgb="FF7F7F7F"/>
      </right>
      <top/>
      <bottom/>
      <diagonal/>
    </border>
    <border>
      <left/>
      <right style="medium">
        <color rgb="FF7F7F7F"/>
      </right>
      <top/>
      <bottom style="medium">
        <color rgb="FF7F7F7F"/>
      </bottom>
      <diagonal/>
    </border>
    <border>
      <left style="thin">
        <color indexed="64"/>
      </left>
      <right/>
      <top style="thin">
        <color indexed="64"/>
      </top>
      <bottom style="thin">
        <color indexed="64"/>
      </bottom>
      <diagonal/>
    </border>
    <border>
      <left/>
      <right style="medium">
        <color rgb="FF7F7F7F"/>
      </right>
      <top style="medium">
        <color rgb="FF7F7F7F"/>
      </top>
      <bottom/>
      <diagonal/>
    </border>
    <border>
      <left style="hair">
        <color rgb="FF7F7F7F"/>
      </left>
      <right/>
      <top style="medium">
        <color rgb="FF7F7F7F"/>
      </top>
      <bottom style="medium">
        <color rgb="FF7F7F7F"/>
      </bottom>
      <diagonal/>
    </border>
    <border>
      <left style="medium">
        <color rgb="FF7F7F7F"/>
      </left>
      <right style="hair">
        <color rgb="FF7F7F7F"/>
      </right>
      <top style="medium">
        <color rgb="FF7F7F7F"/>
      </top>
      <bottom style="medium">
        <color rgb="FF7F7F7F"/>
      </bottom>
      <diagonal/>
    </border>
    <border>
      <left style="thin">
        <color theme="0"/>
      </left>
      <right/>
      <top/>
      <bottom/>
      <diagonal/>
    </border>
    <border>
      <left/>
      <right/>
      <top style="thin">
        <color indexed="64"/>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rgb="FF7F7F7F"/>
      </right>
      <top/>
      <bottom/>
      <diagonal/>
    </border>
    <border>
      <left style="medium">
        <color rgb="FF7F7F7F"/>
      </left>
      <right style="thin">
        <color indexed="64"/>
      </right>
      <top/>
      <bottom/>
      <diagonal/>
    </border>
    <border>
      <left style="medium">
        <color rgb="FF7F7F7F"/>
      </left>
      <right style="thin">
        <color indexed="64"/>
      </right>
      <top style="medium">
        <color rgb="FF7F7F7F"/>
      </top>
      <bottom/>
      <diagonal/>
    </border>
    <border>
      <left style="medium">
        <color rgb="FF7F7F7F"/>
      </left>
      <right style="thin">
        <color indexed="64"/>
      </right>
      <top/>
      <bottom style="medium">
        <color rgb="FF7F7F7F"/>
      </bottom>
      <diagonal/>
    </border>
    <border>
      <left/>
      <right style="thin">
        <color indexed="64"/>
      </right>
      <top style="medium">
        <color rgb="FF7F7F7F"/>
      </top>
      <bottom style="medium">
        <color rgb="FF7F7F7F"/>
      </bottom>
      <diagonal/>
    </border>
    <border>
      <left/>
      <right style="thin">
        <color indexed="64"/>
      </right>
      <top/>
      <bottom/>
      <diagonal/>
    </border>
    <border>
      <left style="thin">
        <color indexed="64"/>
      </left>
      <right/>
      <top/>
      <bottom/>
      <diagonal/>
    </border>
    <border>
      <left style="medium">
        <color rgb="FF7F7F7F"/>
      </left>
      <right style="thin">
        <color indexed="64"/>
      </right>
      <top style="medium">
        <color rgb="FF7F7F7F"/>
      </top>
      <bottom style="medium">
        <color rgb="FF7F7F7F"/>
      </bottom>
      <diagonal/>
    </border>
    <border>
      <left style="thin">
        <color indexed="64"/>
      </left>
      <right/>
      <top/>
      <bottom style="medium">
        <color theme="0"/>
      </bottom>
      <diagonal/>
    </border>
    <border>
      <left style="thin">
        <color indexed="64"/>
      </left>
      <right/>
      <top style="medium">
        <color theme="0"/>
      </top>
      <bottom/>
      <diagonal/>
    </border>
    <border>
      <left style="thin">
        <color indexed="64"/>
      </left>
      <right/>
      <top/>
      <bottom style="thin">
        <color theme="0"/>
      </bottom>
      <diagonal/>
    </border>
    <border>
      <left style="thin">
        <color indexed="64"/>
      </left>
      <right style="medium">
        <color rgb="FF7F7F7F"/>
      </right>
      <top style="thin">
        <color theme="0"/>
      </top>
      <bottom/>
      <diagonal/>
    </border>
    <border>
      <left style="thin">
        <color indexed="64"/>
      </left>
      <right style="medium">
        <color rgb="FF7F7F7F"/>
      </right>
      <top/>
      <bottom style="medium">
        <color theme="0"/>
      </bottom>
      <diagonal/>
    </border>
    <border>
      <left style="thin">
        <color indexed="64"/>
      </left>
      <right/>
      <top/>
      <bottom style="thin">
        <color indexed="64"/>
      </bottom>
      <diagonal/>
    </border>
    <border>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theme="0" tint="-0.499984740745262"/>
      </bottom>
      <diagonal/>
    </border>
    <border>
      <left/>
      <right/>
      <top/>
      <bottom style="thin">
        <color theme="0" tint="-0.499984740745262"/>
      </bottom>
      <diagonal/>
    </border>
  </borders>
  <cellStyleXfs count="2">
    <xf numFmtId="0" fontId="0" fillId="0" borderId="0"/>
    <xf numFmtId="9" fontId="1" fillId="0" borderId="0" applyFont="0" applyFill="0" applyBorder="0" applyAlignment="0" applyProtection="0"/>
  </cellStyleXfs>
  <cellXfs count="110">
    <xf numFmtId="0" fontId="0" fillId="0" borderId="0" xfId="0"/>
    <xf numFmtId="0" fontId="2" fillId="0" borderId="0" xfId="0" applyFont="1"/>
    <xf numFmtId="0" fontId="10"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0" xfId="0" applyFont="1" applyFill="1" applyBorder="1"/>
    <xf numFmtId="0" fontId="2" fillId="0" borderId="17" xfId="0" applyFont="1" applyBorder="1"/>
    <xf numFmtId="0" fontId="7" fillId="4" borderId="13" xfId="0" applyFont="1" applyFill="1" applyBorder="1" applyAlignment="1">
      <alignment vertical="center"/>
    </xf>
    <xf numFmtId="0" fontId="7" fillId="4" borderId="0" xfId="0" applyFont="1" applyFill="1" applyBorder="1" applyAlignment="1">
      <alignment vertical="center"/>
    </xf>
    <xf numFmtId="0" fontId="8" fillId="0" borderId="0" xfId="0" applyFont="1" applyFill="1" applyBorder="1" applyAlignment="1">
      <alignment vertical="center" wrapText="1" readingOrder="1"/>
    </xf>
    <xf numFmtId="0" fontId="2" fillId="3" borderId="1" xfId="0" applyFont="1" applyFill="1" applyBorder="1" applyAlignment="1">
      <alignment horizontal="left" vertical="center" wrapText="1" indent="2" readingOrder="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4" borderId="25" xfId="0" applyFont="1" applyFill="1" applyBorder="1" applyAlignment="1">
      <alignment vertical="center"/>
    </xf>
    <xf numFmtId="0" fontId="2" fillId="2" borderId="27" xfId="0" applyFont="1" applyFill="1" applyBorder="1" applyAlignment="1">
      <alignment horizontal="center" vertical="center" wrapText="1"/>
    </xf>
    <xf numFmtId="0" fontId="2" fillId="0" borderId="27" xfId="0" applyFont="1" applyBorder="1" applyAlignment="1">
      <alignment horizontal="center" vertical="center" wrapText="1" readingOrder="1"/>
    </xf>
    <xf numFmtId="0" fontId="3" fillId="0" borderId="27" xfId="0" applyFont="1" applyBorder="1" applyAlignment="1">
      <alignment horizontal="center" vertical="center" wrapText="1" readingOrder="1"/>
    </xf>
    <xf numFmtId="0" fontId="2" fillId="2" borderId="27" xfId="0" applyFont="1" applyFill="1" applyBorder="1" applyAlignment="1">
      <alignment horizontal="center" vertical="center" wrapText="1" readingOrder="1"/>
    </xf>
    <xf numFmtId="0" fontId="12" fillId="2" borderId="22" xfId="0" applyFont="1" applyFill="1" applyBorder="1" applyAlignment="1">
      <alignment vertical="top" wrapText="1" readingOrder="1"/>
    </xf>
    <xf numFmtId="0" fontId="12" fillId="2" borderId="27" xfId="0" applyFont="1" applyFill="1" applyBorder="1" applyAlignment="1">
      <alignment vertical="top" wrapText="1" readingOrder="1"/>
    </xf>
    <xf numFmtId="0" fontId="9" fillId="2" borderId="27" xfId="0" applyFont="1" applyFill="1" applyBorder="1" applyAlignment="1">
      <alignment horizontal="center" vertical="center" wrapText="1" readingOrder="1"/>
    </xf>
    <xf numFmtId="0" fontId="9" fillId="2" borderId="27" xfId="0" applyFont="1" applyFill="1" applyBorder="1" applyAlignment="1">
      <alignment horizontal="left" vertical="center" wrapText="1" readingOrder="1"/>
    </xf>
    <xf numFmtId="0" fontId="6" fillId="2" borderId="27" xfId="0" applyFont="1" applyFill="1" applyBorder="1" applyAlignment="1">
      <alignment horizontal="left" vertical="center" wrapText="1" readingOrder="1"/>
    </xf>
    <xf numFmtId="0" fontId="2" fillId="5" borderId="0" xfId="0" applyFont="1" applyFill="1" applyBorder="1"/>
    <xf numFmtId="0" fontId="2" fillId="5" borderId="15" xfId="0" applyFont="1" applyFill="1" applyBorder="1"/>
    <xf numFmtId="0" fontId="3" fillId="5" borderId="26" xfId="0" applyFont="1" applyFill="1" applyBorder="1" applyAlignment="1">
      <alignment horizontal="left" vertical="top"/>
    </xf>
    <xf numFmtId="0" fontId="3" fillId="5" borderId="33" xfId="0" applyFont="1" applyFill="1" applyBorder="1" applyAlignment="1">
      <alignment horizontal="left" vertical="top"/>
    </xf>
    <xf numFmtId="0" fontId="2" fillId="0" borderId="0" xfId="0" applyFont="1" applyAlignment="1">
      <alignment horizontal="left" vertical="top"/>
    </xf>
    <xf numFmtId="0" fontId="3" fillId="0" borderId="34" xfId="0" applyFont="1" applyBorder="1" applyAlignment="1">
      <alignment horizontal="center"/>
    </xf>
    <xf numFmtId="0" fontId="3" fillId="0" borderId="0" xfId="0" applyFont="1" applyFill="1" applyBorder="1" applyAlignment="1">
      <alignment vertical="center"/>
    </xf>
    <xf numFmtId="0" fontId="2" fillId="0" borderId="16" xfId="0" applyFont="1" applyBorder="1" applyAlignment="1">
      <alignment horizontal="center"/>
    </xf>
    <xf numFmtId="0" fontId="8" fillId="9" borderId="1" xfId="0" applyFont="1" applyFill="1" applyBorder="1" applyAlignment="1">
      <alignment horizontal="left" vertical="center" wrapText="1" indent="1" readingOrder="1"/>
    </xf>
    <xf numFmtId="0" fontId="8" fillId="9" borderId="21" xfId="0" applyFont="1" applyFill="1" applyBorder="1" applyAlignment="1">
      <alignment horizontal="center" vertical="center" wrapText="1" readingOrder="1"/>
    </xf>
    <xf numFmtId="0" fontId="9" fillId="10" borderId="5" xfId="0" applyFont="1" applyFill="1" applyBorder="1" applyAlignment="1">
      <alignment vertical="top" wrapText="1" readingOrder="1"/>
    </xf>
    <xf numFmtId="0" fontId="9" fillId="10" borderId="2" xfId="0" applyFont="1" applyFill="1" applyBorder="1" applyAlignment="1">
      <alignment horizontal="left" vertical="center" wrapText="1" readingOrder="1"/>
    </xf>
    <xf numFmtId="3" fontId="9" fillId="10" borderId="11" xfId="0" applyNumberFormat="1" applyFont="1" applyFill="1" applyBorder="1" applyAlignment="1">
      <alignment vertical="center" wrapText="1" readingOrder="1"/>
    </xf>
    <xf numFmtId="0" fontId="9" fillId="10" borderId="12" xfId="0" applyFont="1" applyFill="1" applyBorder="1" applyAlignment="1">
      <alignment horizontal="left" vertical="center" wrapText="1" readingOrder="1"/>
    </xf>
    <xf numFmtId="3" fontId="9" fillId="10" borderId="22" xfId="0" applyNumberFormat="1" applyFont="1" applyFill="1" applyBorder="1" applyAlignment="1">
      <alignment vertical="center" wrapText="1" readingOrder="1"/>
    </xf>
    <xf numFmtId="0" fontId="9" fillId="10" borderId="7" xfId="0" applyFont="1" applyFill="1" applyBorder="1" applyAlignment="1">
      <alignment vertical="top" wrapText="1" readingOrder="1"/>
    </xf>
    <xf numFmtId="9" fontId="9" fillId="10" borderId="11" xfId="0" applyNumberFormat="1" applyFont="1" applyFill="1" applyBorder="1" applyAlignment="1">
      <alignment vertical="center" wrapText="1" readingOrder="1"/>
    </xf>
    <xf numFmtId="9" fontId="9" fillId="10" borderId="21" xfId="0" applyNumberFormat="1" applyFont="1" applyFill="1" applyBorder="1" applyAlignment="1">
      <alignment vertical="center" wrapText="1" readingOrder="1"/>
    </xf>
    <xf numFmtId="0" fontId="2" fillId="10" borderId="12" xfId="0" applyFont="1" applyFill="1" applyBorder="1" applyAlignment="1">
      <alignment horizontal="left"/>
    </xf>
    <xf numFmtId="0" fontId="9" fillId="10" borderId="6" xfId="0" applyFont="1" applyFill="1" applyBorder="1" applyAlignment="1">
      <alignment vertical="top" wrapText="1" readingOrder="1"/>
    </xf>
    <xf numFmtId="9" fontId="9" fillId="10" borderId="23" xfId="0" applyNumberFormat="1" applyFont="1" applyFill="1" applyBorder="1" applyAlignment="1">
      <alignment vertical="center" wrapText="1" readingOrder="1"/>
    </xf>
    <xf numFmtId="0" fontId="7" fillId="11" borderId="20" xfId="0" applyFont="1" applyFill="1" applyBorder="1" applyAlignment="1">
      <alignment horizontal="left" vertical="top" wrapText="1"/>
    </xf>
    <xf numFmtId="0" fontId="8" fillId="9" borderId="2" xfId="0" applyFont="1" applyFill="1" applyBorder="1" applyAlignment="1">
      <alignment vertical="center" wrapText="1" readingOrder="1"/>
    </xf>
    <xf numFmtId="0" fontId="8" fillId="9" borderId="3" xfId="0" applyFont="1" applyFill="1" applyBorder="1" applyAlignment="1">
      <alignment vertical="center" wrapText="1" readingOrder="1"/>
    </xf>
    <xf numFmtId="0" fontId="9" fillId="10" borderId="1" xfId="0" applyFont="1" applyFill="1" applyBorder="1" applyAlignment="1">
      <alignment horizontal="left" vertical="center" wrapText="1" indent="2" readingOrder="1"/>
    </xf>
    <xf numFmtId="0" fontId="4" fillId="7" borderId="2" xfId="0" applyFont="1" applyFill="1" applyBorder="1" applyAlignment="1">
      <alignment vertical="center" wrapText="1" readingOrder="1"/>
    </xf>
    <xf numFmtId="0" fontId="4" fillId="7" borderId="3" xfId="0" applyFont="1" applyFill="1" applyBorder="1" applyAlignment="1">
      <alignment vertical="center" wrapText="1" readingOrder="1"/>
    </xf>
    <xf numFmtId="0" fontId="4" fillId="7" borderId="24" xfId="0" applyFont="1" applyFill="1" applyBorder="1" applyAlignment="1">
      <alignment vertical="center" wrapText="1" readingOrder="1"/>
    </xf>
    <xf numFmtId="0" fontId="4" fillId="7" borderId="4" xfId="0" applyFont="1" applyFill="1" applyBorder="1" applyAlignment="1">
      <alignment vertical="center" wrapText="1" readingOrder="1"/>
    </xf>
    <xf numFmtId="0" fontId="4" fillId="7" borderId="27" xfId="0" applyFont="1" applyFill="1" applyBorder="1" applyAlignment="1">
      <alignment horizontal="left" vertical="center" wrapText="1" indent="1" readingOrder="1"/>
    </xf>
    <xf numFmtId="0" fontId="4" fillId="7" borderId="2" xfId="0" applyFont="1" applyFill="1" applyBorder="1" applyAlignment="1">
      <alignment horizontal="left" vertical="center" wrapText="1" indent="1" readingOrder="1"/>
    </xf>
    <xf numFmtId="0" fontId="4" fillId="7" borderId="3" xfId="0" applyFont="1" applyFill="1" applyBorder="1" applyAlignment="1">
      <alignment horizontal="left" vertical="center" wrapText="1" indent="1" readingOrder="1"/>
    </xf>
    <xf numFmtId="0" fontId="4" fillId="7" borderId="4" xfId="0" applyFont="1" applyFill="1" applyBorder="1" applyAlignment="1">
      <alignment horizontal="left" vertical="center" wrapText="1" indent="1" readingOrder="1"/>
    </xf>
    <xf numFmtId="0" fontId="8" fillId="9" borderId="1" xfId="0" applyFont="1" applyFill="1" applyBorder="1" applyAlignment="1">
      <alignment horizontal="center" vertical="center" wrapText="1" readingOrder="1"/>
    </xf>
    <xf numFmtId="0" fontId="8" fillId="9" borderId="4" xfId="0" applyFont="1" applyFill="1" applyBorder="1" applyAlignment="1">
      <alignment horizontal="left" vertical="center" wrapText="1" indent="1" readingOrder="1"/>
    </xf>
    <xf numFmtId="0" fontId="2" fillId="10" borderId="1" xfId="0" applyFont="1" applyFill="1" applyBorder="1" applyAlignment="1">
      <alignment horizontal="left" vertical="center" wrapText="1" indent="2" readingOrder="1"/>
    </xf>
    <xf numFmtId="0" fontId="2" fillId="10" borderId="4" xfId="0" applyFont="1" applyFill="1" applyBorder="1" applyAlignment="1">
      <alignment horizontal="left" vertical="center" wrapText="1" indent="1" readingOrder="1"/>
    </xf>
    <xf numFmtId="0" fontId="2" fillId="10" borderId="10" xfId="0" applyFont="1" applyFill="1" applyBorder="1" applyAlignment="1">
      <alignment horizontal="left" vertical="center" wrapText="1" indent="1" readingOrder="1"/>
    </xf>
    <xf numFmtId="0" fontId="11" fillId="10" borderId="8" xfId="0" applyFont="1" applyFill="1" applyBorder="1" applyAlignment="1">
      <alignment horizontal="left" vertical="center" wrapText="1" indent="2" readingOrder="1"/>
    </xf>
    <xf numFmtId="0" fontId="2" fillId="10" borderId="1" xfId="0" applyFont="1" applyFill="1" applyBorder="1" applyAlignment="1">
      <alignment horizontal="left" vertical="center" wrapText="1" indent="1" readingOrder="1"/>
    </xf>
    <xf numFmtId="0" fontId="2" fillId="10" borderId="1" xfId="0" applyFont="1" applyFill="1" applyBorder="1" applyAlignment="1">
      <alignment horizontal="left" vertical="top" wrapText="1" indent="1" readingOrder="1"/>
    </xf>
    <xf numFmtId="0" fontId="9" fillId="10" borderId="4" xfId="0" applyFont="1" applyFill="1" applyBorder="1" applyAlignment="1">
      <alignment horizontal="left" vertical="center" wrapText="1" indent="1" readingOrder="1"/>
    </xf>
    <xf numFmtId="0" fontId="7" fillId="11" borderId="9" xfId="0" applyFont="1" applyFill="1" applyBorder="1" applyAlignment="1">
      <alignment horizontal="left" vertical="top"/>
    </xf>
    <xf numFmtId="0" fontId="8" fillId="8" borderId="1" xfId="0" applyFont="1" applyFill="1" applyBorder="1" applyAlignment="1">
      <alignment horizontal="center" vertical="center" wrapText="1" readingOrder="1"/>
    </xf>
    <xf numFmtId="0" fontId="0" fillId="0" borderId="0" xfId="0" applyAlignment="1">
      <alignment wrapText="1"/>
    </xf>
    <xf numFmtId="0" fontId="3" fillId="12" borderId="1" xfId="0" applyFont="1" applyFill="1" applyBorder="1" applyAlignment="1">
      <alignment horizontal="left" vertical="center" wrapText="1" indent="2" readingOrder="1"/>
    </xf>
    <xf numFmtId="0" fontId="3" fillId="13" borderId="1" xfId="0" applyFont="1" applyFill="1" applyBorder="1" applyAlignment="1">
      <alignment horizontal="left" vertical="center" wrapText="1" indent="2" readingOrder="1"/>
    </xf>
    <xf numFmtId="0" fontId="8" fillId="9" borderId="2" xfId="0" applyFont="1" applyFill="1" applyBorder="1" applyAlignment="1">
      <alignment horizontal="left" vertical="center" wrapText="1" readingOrder="1"/>
    </xf>
    <xf numFmtId="0" fontId="7" fillId="4" borderId="3" xfId="0" applyFont="1" applyFill="1" applyBorder="1" applyAlignment="1">
      <alignment horizontal="center" vertical="center"/>
    </xf>
    <xf numFmtId="0" fontId="4" fillId="7" borderId="2" xfId="0" applyFont="1" applyFill="1" applyBorder="1" applyAlignment="1">
      <alignment horizontal="center" vertical="center" wrapText="1" readingOrder="1"/>
    </xf>
    <xf numFmtId="0" fontId="2" fillId="12" borderId="1" xfId="0" applyFont="1" applyFill="1" applyBorder="1" applyAlignment="1">
      <alignment horizontal="center" vertical="center" wrapText="1"/>
    </xf>
    <xf numFmtId="0" fontId="2" fillId="12" borderId="27"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3" borderId="27" xfId="0" applyFont="1" applyFill="1" applyBorder="1" applyAlignment="1">
      <alignment horizontal="center" vertical="center" wrapText="1"/>
    </xf>
    <xf numFmtId="0" fontId="2" fillId="0" borderId="0" xfId="0" applyFont="1" applyBorder="1"/>
    <xf numFmtId="0" fontId="2" fillId="13" borderId="22" xfId="0" applyFont="1" applyFill="1" applyBorder="1" applyAlignment="1">
      <alignment horizontal="center" vertical="center" wrapText="1"/>
    </xf>
    <xf numFmtId="0" fontId="14" fillId="14" borderId="35" xfId="0" applyFont="1" applyFill="1" applyBorder="1" applyAlignment="1">
      <alignment horizontal="center"/>
    </xf>
    <xf numFmtId="9" fontId="14" fillId="14" borderId="36" xfId="1" applyFont="1" applyFill="1" applyBorder="1" applyAlignment="1">
      <alignment horizontal="center" vertical="center"/>
    </xf>
    <xf numFmtId="0" fontId="2" fillId="5" borderId="0" xfId="0" applyFont="1" applyFill="1" applyBorder="1" applyAlignment="1">
      <alignment horizontal="center"/>
    </xf>
    <xf numFmtId="0" fontId="15" fillId="0" borderId="0" xfId="0" applyFont="1"/>
    <xf numFmtId="0" fontId="2" fillId="15" borderId="1" xfId="0" applyFont="1" applyFill="1" applyBorder="1" applyAlignment="1">
      <alignment horizontal="center" vertical="center" wrapText="1"/>
    </xf>
    <xf numFmtId="0" fontId="2" fillId="15" borderId="27" xfId="0" applyFont="1" applyFill="1" applyBorder="1" applyAlignment="1">
      <alignment horizontal="center" vertical="center" wrapText="1"/>
    </xf>
    <xf numFmtId="0" fontId="7" fillId="11" borderId="26" xfId="0" applyFont="1" applyFill="1" applyBorder="1" applyAlignment="1">
      <alignment horizontal="left" vertical="top" wrapText="1"/>
    </xf>
    <xf numFmtId="0" fontId="7" fillId="6" borderId="37" xfId="0" applyFont="1" applyFill="1" applyBorder="1" applyAlignment="1">
      <alignment horizontal="left" vertical="center"/>
    </xf>
    <xf numFmtId="0" fontId="7" fillId="6" borderId="38"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22" xfId="0" applyFont="1" applyBorder="1" applyAlignment="1">
      <alignment horizontal="left" vertical="top" wrapText="1" readingOrder="1"/>
    </xf>
    <xf numFmtId="0" fontId="2" fillId="0" borderId="23" xfId="0" applyFont="1" applyBorder="1" applyAlignment="1">
      <alignment horizontal="left" vertical="top" wrapText="1" readingOrder="1"/>
    </xf>
    <xf numFmtId="0" fontId="7" fillId="11" borderId="29" xfId="0" applyFont="1" applyFill="1" applyBorder="1" applyAlignment="1">
      <alignment horizontal="left" vertical="top" wrapText="1"/>
    </xf>
    <xf numFmtId="0" fontId="7" fillId="11" borderId="26" xfId="0" applyFont="1" applyFill="1" applyBorder="1" applyAlignment="1">
      <alignment horizontal="left" vertical="top" wrapText="1"/>
    </xf>
    <xf numFmtId="0" fontId="7" fillId="11" borderId="30" xfId="0" applyFont="1" applyFill="1" applyBorder="1" applyAlignment="1">
      <alignment horizontal="left" vertical="top" wrapText="1"/>
    </xf>
    <xf numFmtId="0" fontId="7" fillId="11" borderId="31" xfId="0" applyFont="1" applyFill="1" applyBorder="1" applyAlignment="1">
      <alignment horizontal="left" vertical="top" wrapText="1"/>
    </xf>
    <xf numFmtId="0" fontId="7" fillId="11" borderId="20" xfId="0" applyFont="1" applyFill="1" applyBorder="1" applyAlignment="1">
      <alignment horizontal="left" vertical="top" wrapText="1"/>
    </xf>
    <xf numFmtId="0" fontId="7" fillId="11" borderId="18" xfId="0" applyFont="1" applyFill="1" applyBorder="1" applyAlignment="1">
      <alignment horizontal="left" vertical="top" wrapText="1"/>
    </xf>
    <xf numFmtId="0" fontId="7" fillId="11" borderId="28" xfId="0" applyFont="1" applyFill="1" applyBorder="1" applyAlignment="1">
      <alignment horizontal="left" vertical="top" wrapText="1"/>
    </xf>
    <xf numFmtId="0" fontId="7" fillId="11" borderId="32" xfId="0" applyFont="1" applyFill="1" applyBorder="1" applyAlignment="1">
      <alignment horizontal="left" vertical="top" wrapText="1"/>
    </xf>
    <xf numFmtId="0" fontId="13" fillId="0" borderId="15" xfId="0" applyFont="1" applyBorder="1" applyAlignment="1">
      <alignment horizontal="center" vertical="top"/>
    </xf>
    <xf numFmtId="0" fontId="9" fillId="10" borderId="2" xfId="0" applyFont="1" applyFill="1" applyBorder="1" applyAlignment="1">
      <alignment horizontal="left" vertical="top" wrapText="1" readingOrder="1"/>
    </xf>
    <xf numFmtId="0" fontId="9" fillId="10" borderId="3" xfId="0" applyFont="1" applyFill="1" applyBorder="1" applyAlignment="1">
      <alignment horizontal="left" vertical="top" wrapText="1" readingOrder="1"/>
    </xf>
    <xf numFmtId="0" fontId="9" fillId="10" borderId="24" xfId="0" applyFont="1" applyFill="1" applyBorder="1" applyAlignment="1">
      <alignment horizontal="left" vertical="top" wrapText="1" readingOrder="1"/>
    </xf>
    <xf numFmtId="0" fontId="5" fillId="7" borderId="18" xfId="0" applyFont="1" applyFill="1" applyBorder="1" applyAlignment="1">
      <alignment horizontal="center" vertical="center" wrapText="1" readingOrder="1"/>
    </xf>
    <xf numFmtId="0" fontId="5" fillId="7" borderId="14" xfId="0" applyFont="1" applyFill="1" applyBorder="1" applyAlignment="1">
      <alignment horizontal="center" vertical="center" wrapText="1" readingOrder="1"/>
    </xf>
    <xf numFmtId="0" fontId="5" fillId="7" borderId="19" xfId="0" applyFont="1" applyFill="1" applyBorder="1" applyAlignment="1">
      <alignment horizontal="center" vertical="center" wrapText="1" readingOrder="1"/>
    </xf>
    <xf numFmtId="0" fontId="8" fillId="9" borderId="2" xfId="0" applyFont="1" applyFill="1" applyBorder="1" applyAlignment="1">
      <alignment horizontal="left" vertical="center" wrapText="1" readingOrder="1"/>
    </xf>
    <xf numFmtId="0" fontId="8" fillId="9" borderId="4" xfId="0" applyFont="1" applyFill="1" applyBorder="1" applyAlignment="1">
      <alignment horizontal="left" vertical="center" wrapText="1" readingOrder="1"/>
    </xf>
  </cellXfs>
  <cellStyles count="2">
    <cellStyle name="Normal" xfId="0" builtinId="0"/>
    <cellStyle name="Percent" xfId="1" builtinId="5"/>
  </cellStyles>
  <dxfs count="0"/>
  <tableStyles count="0" defaultTableStyle="TableStyleMedium2" defaultPivotStyle="PivotStyleLight16"/>
  <colors>
    <mruColors>
      <color rgb="FF953545"/>
      <color rgb="FFE6E6E6"/>
      <color rgb="FFBDBDBD"/>
      <color rgb="FF4B7E9A"/>
      <color rgb="FF818181"/>
      <color rgb="FF7F834D"/>
      <color rgb="FF669900"/>
      <color rgb="FF7B26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7"/>
  <sheetViews>
    <sheetView tabSelected="1" topLeftCell="A134" zoomScale="70" zoomScaleNormal="70" workbookViewId="0">
      <selection activeCell="C140" sqref="C140"/>
    </sheetView>
  </sheetViews>
  <sheetFormatPr defaultColWidth="9.28515625" defaultRowHeight="18.75" x14ac:dyDescent="0.3"/>
  <cols>
    <col min="1" max="1" width="28.7109375" style="28" customWidth="1"/>
    <col min="2" max="2" width="97.28515625" style="1" customWidth="1"/>
    <col min="3" max="5" width="18.7109375" style="1" customWidth="1"/>
    <col min="6" max="6" width="33.28515625" style="1" customWidth="1"/>
    <col min="7" max="16384" width="9.28515625" style="1"/>
  </cols>
  <sheetData>
    <row r="2" spans="1:7" ht="26.25" x14ac:dyDescent="0.3">
      <c r="A2" s="101" t="s">
        <v>41</v>
      </c>
      <c r="B2" s="101"/>
      <c r="C2" s="101"/>
      <c r="D2" s="101"/>
      <c r="E2" s="101"/>
      <c r="F2" s="101"/>
    </row>
    <row r="3" spans="1:7" ht="28.9" customHeight="1" thickBot="1" x14ac:dyDescent="0.35">
      <c r="A3" s="105" t="s">
        <v>94</v>
      </c>
      <c r="B3" s="106"/>
      <c r="C3" s="106"/>
      <c r="D3" s="106"/>
      <c r="E3" s="106"/>
      <c r="F3" s="107"/>
    </row>
    <row r="4" spans="1:7" ht="36.6" customHeight="1" thickBot="1" x14ac:dyDescent="0.35">
      <c r="A4" s="45"/>
      <c r="B4" s="32" t="s">
        <v>95</v>
      </c>
      <c r="C4" s="108" t="s">
        <v>17</v>
      </c>
      <c r="D4" s="109"/>
      <c r="E4" s="71" t="s">
        <v>14</v>
      </c>
      <c r="F4" s="33" t="s">
        <v>1</v>
      </c>
      <c r="G4" s="8"/>
    </row>
    <row r="5" spans="1:7" ht="15.75" customHeight="1" thickBot="1" x14ac:dyDescent="0.35">
      <c r="A5" s="45"/>
      <c r="B5" s="34" t="s">
        <v>96</v>
      </c>
      <c r="C5" s="35" t="s">
        <v>9</v>
      </c>
      <c r="D5" s="36"/>
      <c r="E5" s="37" t="s">
        <v>9</v>
      </c>
      <c r="F5" s="38"/>
      <c r="G5" s="8"/>
    </row>
    <row r="6" spans="1:7" ht="19.5" thickBot="1" x14ac:dyDescent="0.35">
      <c r="A6" s="45"/>
      <c r="B6" s="39"/>
      <c r="C6" s="35" t="s">
        <v>11</v>
      </c>
      <c r="D6" s="40"/>
      <c r="E6" s="37" t="s">
        <v>15</v>
      </c>
      <c r="F6" s="41"/>
      <c r="G6" s="8"/>
    </row>
    <row r="7" spans="1:7" ht="19.5" thickBot="1" x14ac:dyDescent="0.35">
      <c r="A7" s="45"/>
      <c r="B7" s="39"/>
      <c r="C7" s="35" t="s">
        <v>12</v>
      </c>
      <c r="D7" s="40"/>
      <c r="E7" s="37" t="s">
        <v>22</v>
      </c>
      <c r="F7" s="41"/>
      <c r="G7" s="8"/>
    </row>
    <row r="8" spans="1:7" ht="19.5" thickBot="1" x14ac:dyDescent="0.35">
      <c r="A8" s="45"/>
      <c r="B8" s="39"/>
      <c r="C8" s="35" t="s">
        <v>10</v>
      </c>
      <c r="D8" s="40"/>
      <c r="E8" s="37" t="s">
        <v>16</v>
      </c>
      <c r="F8" s="41"/>
      <c r="G8" s="8"/>
    </row>
    <row r="9" spans="1:7" ht="38.25" thickBot="1" x14ac:dyDescent="0.35">
      <c r="A9" s="45"/>
      <c r="B9" s="39"/>
      <c r="C9" s="35" t="s">
        <v>18</v>
      </c>
      <c r="D9" s="40"/>
      <c r="E9" s="37" t="s">
        <v>13</v>
      </c>
      <c r="F9" s="41"/>
      <c r="G9" s="8"/>
    </row>
    <row r="10" spans="1:7" ht="37.9" customHeight="1" thickBot="1" x14ac:dyDescent="0.35">
      <c r="A10" s="45"/>
      <c r="B10" s="39"/>
      <c r="C10" s="35" t="s">
        <v>19</v>
      </c>
      <c r="D10" s="40"/>
      <c r="E10" s="37" t="s">
        <v>97</v>
      </c>
      <c r="F10" s="41"/>
      <c r="G10" s="8"/>
    </row>
    <row r="11" spans="1:7" ht="55.9" customHeight="1" thickBot="1" x14ac:dyDescent="0.35">
      <c r="A11" s="45"/>
      <c r="B11" s="39"/>
      <c r="C11" s="35" t="s">
        <v>20</v>
      </c>
      <c r="D11" s="40"/>
      <c r="E11" s="42"/>
      <c r="F11" s="41"/>
      <c r="G11" s="8"/>
    </row>
    <row r="12" spans="1:7" ht="42" customHeight="1" thickBot="1" x14ac:dyDescent="0.35">
      <c r="A12" s="45"/>
      <c r="B12" s="43"/>
      <c r="C12" s="35" t="s">
        <v>21</v>
      </c>
      <c r="D12" s="40"/>
      <c r="E12" s="37"/>
      <c r="F12" s="44"/>
      <c r="G12" s="8"/>
    </row>
    <row r="13" spans="1:7" ht="19.5" thickBot="1" x14ac:dyDescent="0.35">
      <c r="A13" s="45"/>
      <c r="B13" s="46" t="s">
        <v>27</v>
      </c>
      <c r="C13" s="47"/>
      <c r="D13" s="47"/>
      <c r="E13" s="46"/>
      <c r="F13" s="47"/>
    </row>
    <row r="14" spans="1:7" ht="104.25" customHeight="1" thickBot="1" x14ac:dyDescent="0.35">
      <c r="A14" s="45" t="s">
        <v>49</v>
      </c>
      <c r="B14" s="48" t="s">
        <v>98</v>
      </c>
      <c r="C14" s="102"/>
      <c r="D14" s="103"/>
      <c r="E14" s="103"/>
      <c r="F14" s="104"/>
    </row>
    <row r="15" spans="1:7" ht="219.75" customHeight="1" thickBot="1" x14ac:dyDescent="0.35">
      <c r="A15" s="45" t="s">
        <v>49</v>
      </c>
      <c r="B15" s="48" t="s">
        <v>99</v>
      </c>
      <c r="C15" s="102"/>
      <c r="D15" s="103"/>
      <c r="E15" s="103"/>
      <c r="F15" s="104"/>
    </row>
    <row r="16" spans="1:7" ht="187.5" customHeight="1" thickBot="1" x14ac:dyDescent="0.35">
      <c r="A16" s="45" t="s">
        <v>49</v>
      </c>
      <c r="B16" s="48" t="s">
        <v>100</v>
      </c>
      <c r="C16" s="102"/>
      <c r="D16" s="103"/>
      <c r="E16" s="103"/>
      <c r="F16" s="104"/>
    </row>
    <row r="17" spans="1:6" ht="19.5" thickBot="1" x14ac:dyDescent="0.35">
      <c r="A17" s="66" t="s">
        <v>6</v>
      </c>
      <c r="B17" s="6" t="s">
        <v>7</v>
      </c>
      <c r="C17" s="7"/>
      <c r="D17" s="7"/>
      <c r="E17" s="72" t="s">
        <v>26</v>
      </c>
      <c r="F17" s="14"/>
    </row>
    <row r="18" spans="1:6" ht="19.899999999999999" customHeight="1" thickBot="1" x14ac:dyDescent="0.35">
      <c r="A18" s="98" t="s">
        <v>89</v>
      </c>
      <c r="B18" s="49" t="s">
        <v>76</v>
      </c>
      <c r="C18" s="50"/>
      <c r="D18" s="50"/>
      <c r="E18" s="73"/>
      <c r="F18" s="51"/>
    </row>
    <row r="19" spans="1:6" ht="42" customHeight="1" thickBot="1" x14ac:dyDescent="0.35">
      <c r="A19" s="94"/>
      <c r="B19" s="32" t="s">
        <v>0</v>
      </c>
      <c r="C19" s="57" t="s">
        <v>38</v>
      </c>
      <c r="D19" s="67" t="s">
        <v>23</v>
      </c>
      <c r="E19" s="33" t="s">
        <v>1</v>
      </c>
    </row>
    <row r="20" spans="1:6" ht="48" customHeight="1" thickBot="1" x14ac:dyDescent="0.35">
      <c r="A20" s="94"/>
      <c r="B20" s="9" t="s">
        <v>144</v>
      </c>
      <c r="C20" s="10">
        <v>3</v>
      </c>
      <c r="D20" s="10"/>
      <c r="E20" s="15"/>
    </row>
    <row r="21" spans="1:6" ht="69.75" customHeight="1" thickBot="1" x14ac:dyDescent="0.35">
      <c r="A21" s="94"/>
      <c r="B21" s="9" t="s">
        <v>145</v>
      </c>
      <c r="C21" s="10">
        <v>3</v>
      </c>
      <c r="D21" s="10"/>
      <c r="E21" s="15"/>
    </row>
    <row r="22" spans="1:6" ht="149.25" customHeight="1" thickBot="1" x14ac:dyDescent="0.35">
      <c r="A22" s="94"/>
      <c r="B22" s="9" t="s">
        <v>146</v>
      </c>
      <c r="C22" s="10">
        <v>5</v>
      </c>
      <c r="D22" s="10"/>
      <c r="E22" s="15"/>
    </row>
    <row r="23" spans="1:6" ht="149.25" customHeight="1" thickBot="1" x14ac:dyDescent="0.35">
      <c r="A23" s="94"/>
      <c r="B23" s="9" t="s">
        <v>147</v>
      </c>
      <c r="C23" s="10"/>
      <c r="D23" s="10"/>
      <c r="E23" s="15"/>
    </row>
    <row r="24" spans="1:6" ht="60.75" customHeight="1" thickBot="1" x14ac:dyDescent="0.35">
      <c r="A24" s="94"/>
      <c r="B24" s="59" t="s">
        <v>101</v>
      </c>
      <c r="C24" s="10">
        <v>2</v>
      </c>
      <c r="D24" s="10"/>
      <c r="E24" s="15"/>
    </row>
    <row r="25" spans="1:6" ht="19.5" thickBot="1" x14ac:dyDescent="0.35">
      <c r="A25" s="94"/>
      <c r="B25" s="69" t="s">
        <v>51</v>
      </c>
      <c r="C25" s="74">
        <f>SUM(C20:C24)</f>
        <v>13</v>
      </c>
      <c r="D25" s="74">
        <f>SUM(D20:D24)</f>
        <v>0</v>
      </c>
      <c r="E25" s="75"/>
    </row>
    <row r="26" spans="1:6" ht="19.5" thickBot="1" x14ac:dyDescent="0.35">
      <c r="A26" s="99"/>
      <c r="B26" s="70" t="s">
        <v>50</v>
      </c>
      <c r="C26" s="76">
        <f>SUM(C25)</f>
        <v>13</v>
      </c>
      <c r="D26" s="76">
        <f>SUM(D25)</f>
        <v>0</v>
      </c>
      <c r="E26" s="77"/>
    </row>
    <row r="27" spans="1:6" ht="19.899999999999999" customHeight="1" thickBot="1" x14ac:dyDescent="0.35">
      <c r="A27" s="93" t="s">
        <v>90</v>
      </c>
      <c r="B27" s="50" t="s">
        <v>2</v>
      </c>
      <c r="C27" s="50"/>
      <c r="D27" s="52"/>
      <c r="E27" s="53"/>
    </row>
    <row r="28" spans="1:6" ht="42" customHeight="1" thickBot="1" x14ac:dyDescent="0.35">
      <c r="A28" s="94"/>
      <c r="B28" s="58" t="s">
        <v>0</v>
      </c>
      <c r="C28" s="57" t="s">
        <v>38</v>
      </c>
      <c r="D28" s="67" t="s">
        <v>23</v>
      </c>
      <c r="E28" s="33" t="s">
        <v>1</v>
      </c>
    </row>
    <row r="29" spans="1:6" ht="99" customHeight="1" thickBot="1" x14ac:dyDescent="0.35">
      <c r="A29" s="94"/>
      <c r="B29" s="60" t="s">
        <v>108</v>
      </c>
      <c r="C29" s="10">
        <v>3</v>
      </c>
      <c r="D29" s="10"/>
      <c r="E29" s="16"/>
    </row>
    <row r="30" spans="1:6" ht="99" customHeight="1" thickBot="1" x14ac:dyDescent="0.35">
      <c r="A30" s="94"/>
      <c r="B30" s="60" t="s">
        <v>109</v>
      </c>
      <c r="C30" s="10">
        <v>2</v>
      </c>
      <c r="D30" s="10"/>
      <c r="E30" s="16"/>
    </row>
    <row r="31" spans="1:6" ht="26.25" customHeight="1" thickBot="1" x14ac:dyDescent="0.35">
      <c r="A31" s="94"/>
      <c r="B31" s="60" t="s">
        <v>3</v>
      </c>
      <c r="C31" s="10">
        <v>4</v>
      </c>
      <c r="D31" s="10"/>
      <c r="E31" s="16"/>
    </row>
    <row r="32" spans="1:6" ht="48" customHeight="1" thickBot="1" x14ac:dyDescent="0.35">
      <c r="A32" s="94"/>
      <c r="B32" s="60" t="s">
        <v>110</v>
      </c>
      <c r="C32" s="10">
        <v>2</v>
      </c>
      <c r="D32" s="10"/>
      <c r="E32" s="16"/>
    </row>
    <row r="33" spans="1:5" ht="19.5" thickBot="1" x14ac:dyDescent="0.35">
      <c r="A33" s="94"/>
      <c r="B33" s="69" t="s">
        <v>51</v>
      </c>
      <c r="C33" s="74">
        <f>SUM(C28:C32)</f>
        <v>11</v>
      </c>
      <c r="D33" s="74">
        <f>SUM(D29:D32)</f>
        <v>0</v>
      </c>
      <c r="E33" s="75"/>
    </row>
    <row r="34" spans="1:5" ht="19.5" thickBot="1" x14ac:dyDescent="0.35">
      <c r="A34" s="94"/>
      <c r="B34" s="50" t="s">
        <v>4</v>
      </c>
      <c r="C34" s="50"/>
      <c r="D34" s="52"/>
      <c r="E34" s="53"/>
    </row>
    <row r="35" spans="1:5" ht="42" customHeight="1" thickBot="1" x14ac:dyDescent="0.35">
      <c r="A35" s="94"/>
      <c r="B35" s="58" t="s">
        <v>0</v>
      </c>
      <c r="C35" s="57" t="s">
        <v>38</v>
      </c>
      <c r="D35" s="67" t="s">
        <v>23</v>
      </c>
      <c r="E35" s="33" t="s">
        <v>1</v>
      </c>
    </row>
    <row r="36" spans="1:5" ht="110.25" customHeight="1" thickBot="1" x14ac:dyDescent="0.35">
      <c r="A36" s="94"/>
      <c r="B36" s="60" t="s">
        <v>111</v>
      </c>
      <c r="C36" s="10">
        <v>5</v>
      </c>
      <c r="D36" s="10"/>
      <c r="E36" s="17"/>
    </row>
    <row r="37" spans="1:5" ht="37.5" x14ac:dyDescent="0.3">
      <c r="A37" s="94"/>
      <c r="B37" s="61" t="s">
        <v>112</v>
      </c>
      <c r="C37" s="89">
        <v>2</v>
      </c>
      <c r="D37" s="11"/>
      <c r="E37" s="91"/>
    </row>
    <row r="38" spans="1:5" ht="90" customHeight="1" thickBot="1" x14ac:dyDescent="0.35">
      <c r="A38" s="94"/>
      <c r="B38" s="62" t="s">
        <v>40</v>
      </c>
      <c r="C38" s="90"/>
      <c r="D38" s="12"/>
      <c r="E38" s="92"/>
    </row>
    <row r="39" spans="1:5" ht="19.5" thickBot="1" x14ac:dyDescent="0.35">
      <c r="A39" s="94"/>
      <c r="B39" s="69" t="s">
        <v>51</v>
      </c>
      <c r="C39" s="74">
        <f>SUM(C35:C38)</f>
        <v>7</v>
      </c>
      <c r="D39" s="74">
        <f>SUM(D36:D38)</f>
        <v>0</v>
      </c>
      <c r="E39" s="75"/>
    </row>
    <row r="40" spans="1:5" ht="19.5" thickBot="1" x14ac:dyDescent="0.35">
      <c r="A40" s="99"/>
      <c r="B40" s="70" t="s">
        <v>50</v>
      </c>
      <c r="C40" s="76">
        <f>SUM(C39,C33)</f>
        <v>18</v>
      </c>
      <c r="D40" s="76">
        <f t="shared" ref="D40" si="0">SUM(D39,D33)</f>
        <v>0</v>
      </c>
      <c r="E40" s="77"/>
    </row>
    <row r="41" spans="1:5" ht="19.899999999999999" customHeight="1" thickBot="1" x14ac:dyDescent="0.35">
      <c r="A41" s="93" t="s">
        <v>91</v>
      </c>
      <c r="B41" s="50" t="s">
        <v>5</v>
      </c>
      <c r="C41" s="50"/>
      <c r="D41" s="52"/>
      <c r="E41" s="53"/>
    </row>
    <row r="42" spans="1:5" ht="42" customHeight="1" thickBot="1" x14ac:dyDescent="0.35">
      <c r="A42" s="94"/>
      <c r="B42" s="58" t="s">
        <v>0</v>
      </c>
      <c r="C42" s="57" t="s">
        <v>38</v>
      </c>
      <c r="D42" s="67" t="s">
        <v>23</v>
      </c>
      <c r="E42" s="33" t="s">
        <v>1</v>
      </c>
    </row>
    <row r="43" spans="1:5" ht="58.5" customHeight="1" thickBot="1" x14ac:dyDescent="0.35">
      <c r="A43" s="94"/>
      <c r="B43" s="60" t="s">
        <v>113</v>
      </c>
      <c r="C43" s="10">
        <v>3</v>
      </c>
      <c r="D43" s="10"/>
      <c r="E43" s="18"/>
    </row>
    <row r="44" spans="1:5" ht="48" customHeight="1" thickBot="1" x14ac:dyDescent="0.35">
      <c r="A44" s="94"/>
      <c r="B44" s="60" t="s">
        <v>102</v>
      </c>
      <c r="C44" s="10">
        <v>4</v>
      </c>
      <c r="D44" s="10"/>
      <c r="E44" s="18"/>
    </row>
    <row r="45" spans="1:5" ht="46.5" customHeight="1" thickBot="1" x14ac:dyDescent="0.35">
      <c r="A45" s="94"/>
      <c r="B45" s="60" t="s">
        <v>54</v>
      </c>
      <c r="C45" s="10">
        <v>5</v>
      </c>
      <c r="D45" s="10"/>
      <c r="E45" s="18"/>
    </row>
    <row r="46" spans="1:5" ht="52.5" customHeight="1" thickBot="1" x14ac:dyDescent="0.35">
      <c r="A46" s="94"/>
      <c r="B46" s="60" t="s">
        <v>114</v>
      </c>
      <c r="C46" s="10">
        <v>3</v>
      </c>
      <c r="D46" s="10"/>
      <c r="E46" s="18"/>
    </row>
    <row r="47" spans="1:5" ht="88.5" customHeight="1" thickBot="1" x14ac:dyDescent="0.35">
      <c r="A47" s="94"/>
      <c r="B47" s="60" t="s">
        <v>103</v>
      </c>
      <c r="C47" s="10">
        <v>2</v>
      </c>
      <c r="D47" s="10"/>
      <c r="E47" s="18"/>
    </row>
    <row r="48" spans="1:5" ht="165.75" customHeight="1" thickBot="1" x14ac:dyDescent="0.35">
      <c r="A48" s="94"/>
      <c r="B48" s="60" t="s">
        <v>115</v>
      </c>
      <c r="C48" s="10">
        <v>2</v>
      </c>
      <c r="D48" s="10"/>
      <c r="E48" s="18"/>
    </row>
    <row r="49" spans="1:5" ht="105" customHeight="1" thickBot="1" x14ac:dyDescent="0.35">
      <c r="A49" s="94"/>
      <c r="B49" s="60" t="s">
        <v>116</v>
      </c>
      <c r="C49" s="10">
        <v>4</v>
      </c>
      <c r="D49" s="10"/>
      <c r="E49" s="18"/>
    </row>
    <row r="50" spans="1:5" ht="105" customHeight="1" thickBot="1" x14ac:dyDescent="0.35">
      <c r="A50" s="94"/>
      <c r="B50" s="60" t="s">
        <v>117</v>
      </c>
      <c r="C50" s="10">
        <v>5</v>
      </c>
      <c r="D50" s="10"/>
      <c r="E50" s="18"/>
    </row>
    <row r="51" spans="1:5" ht="19.5" thickBot="1" x14ac:dyDescent="0.35">
      <c r="A51" s="94"/>
      <c r="B51" s="69" t="s">
        <v>51</v>
      </c>
      <c r="C51" s="74">
        <f>SUM(C43:C50)</f>
        <v>28</v>
      </c>
      <c r="D51" s="74">
        <f>SUM(D43:D50)</f>
        <v>0</v>
      </c>
      <c r="E51" s="75"/>
    </row>
    <row r="52" spans="1:5" ht="19.5" thickBot="1" x14ac:dyDescent="0.35">
      <c r="A52" s="95"/>
      <c r="B52" s="70" t="s">
        <v>50</v>
      </c>
      <c r="C52" s="76">
        <f>C51</f>
        <v>28</v>
      </c>
      <c r="D52" s="76">
        <f t="shared" ref="D52" si="1">D51</f>
        <v>0</v>
      </c>
      <c r="E52" s="77"/>
    </row>
    <row r="53" spans="1:5" ht="19.899999999999999" customHeight="1" thickBot="1" x14ac:dyDescent="0.35">
      <c r="A53" s="96" t="s">
        <v>92</v>
      </c>
      <c r="B53" s="54" t="s">
        <v>104</v>
      </c>
      <c r="C53" s="55"/>
      <c r="D53" s="56"/>
      <c r="E53" s="53"/>
    </row>
    <row r="54" spans="1:5" ht="42" customHeight="1" thickBot="1" x14ac:dyDescent="0.35">
      <c r="A54" s="97"/>
      <c r="B54" s="32" t="s">
        <v>0</v>
      </c>
      <c r="C54" s="57" t="s">
        <v>38</v>
      </c>
      <c r="D54" s="67" t="s">
        <v>23</v>
      </c>
      <c r="E54" s="33" t="s">
        <v>1</v>
      </c>
    </row>
    <row r="55" spans="1:5" ht="19.5" thickBot="1" x14ac:dyDescent="0.35">
      <c r="A55" s="97"/>
      <c r="B55" s="63" t="s">
        <v>118</v>
      </c>
      <c r="C55" s="10">
        <v>5</v>
      </c>
      <c r="D55" s="10"/>
      <c r="E55" s="18"/>
    </row>
    <row r="56" spans="1:5" ht="42" customHeight="1" thickBot="1" x14ac:dyDescent="0.35">
      <c r="A56" s="97"/>
      <c r="B56" s="64" t="s">
        <v>134</v>
      </c>
      <c r="C56" s="10">
        <v>5</v>
      </c>
      <c r="D56" s="10"/>
      <c r="E56" s="18"/>
    </row>
    <row r="57" spans="1:5" ht="27" customHeight="1" thickBot="1" x14ac:dyDescent="0.35">
      <c r="A57" s="97"/>
      <c r="B57" s="63" t="s">
        <v>77</v>
      </c>
      <c r="C57" s="10">
        <v>5</v>
      </c>
      <c r="D57" s="10"/>
      <c r="E57" s="18"/>
    </row>
    <row r="58" spans="1:5" ht="52.9" customHeight="1" thickBot="1" x14ac:dyDescent="0.35">
      <c r="A58" s="97"/>
      <c r="B58" s="63" t="s">
        <v>135</v>
      </c>
      <c r="C58" s="10">
        <v>2</v>
      </c>
      <c r="D58" s="10"/>
      <c r="E58" s="18"/>
    </row>
    <row r="59" spans="1:5" ht="64.5" customHeight="1" thickBot="1" x14ac:dyDescent="0.35">
      <c r="A59" s="97"/>
      <c r="B59" s="63" t="s">
        <v>78</v>
      </c>
      <c r="C59" s="10">
        <v>3</v>
      </c>
      <c r="D59" s="10"/>
      <c r="E59" s="18"/>
    </row>
    <row r="60" spans="1:5" ht="110.25" customHeight="1" thickBot="1" x14ac:dyDescent="0.35">
      <c r="A60" s="97"/>
      <c r="B60" s="63" t="s">
        <v>119</v>
      </c>
      <c r="C60" s="10">
        <v>2</v>
      </c>
      <c r="D60" s="10"/>
      <c r="E60" s="18"/>
    </row>
    <row r="61" spans="1:5" ht="19.5" thickBot="1" x14ac:dyDescent="0.35">
      <c r="A61" s="97"/>
      <c r="B61" s="69" t="s">
        <v>51</v>
      </c>
      <c r="C61" s="74">
        <f>SUM(C55:C60)</f>
        <v>22</v>
      </c>
      <c r="D61" s="74">
        <f>SUM(D55:D60)</f>
        <v>0</v>
      </c>
      <c r="E61" s="75"/>
    </row>
    <row r="62" spans="1:5" ht="19.5" thickBot="1" x14ac:dyDescent="0.35">
      <c r="A62" s="100"/>
      <c r="B62" s="70" t="s">
        <v>50</v>
      </c>
      <c r="C62" s="76">
        <f>C61</f>
        <v>22</v>
      </c>
      <c r="D62" s="76">
        <f>D61</f>
        <v>0</v>
      </c>
      <c r="E62" s="77"/>
    </row>
    <row r="63" spans="1:5" ht="19.899999999999999" customHeight="1" thickBot="1" x14ac:dyDescent="0.35">
      <c r="A63" s="93" t="s">
        <v>105</v>
      </c>
      <c r="B63" s="50" t="s">
        <v>8</v>
      </c>
      <c r="C63" s="50"/>
      <c r="D63" s="52"/>
      <c r="E63" s="53"/>
    </row>
    <row r="64" spans="1:5" ht="38.25" thickBot="1" x14ac:dyDescent="0.35">
      <c r="A64" s="94"/>
      <c r="B64" s="58" t="s">
        <v>0</v>
      </c>
      <c r="C64" s="57" t="s">
        <v>38</v>
      </c>
      <c r="D64" s="67" t="s">
        <v>23</v>
      </c>
      <c r="E64" s="33" t="s">
        <v>1</v>
      </c>
    </row>
    <row r="65" spans="1:6" ht="69.75" customHeight="1" thickBot="1" x14ac:dyDescent="0.35">
      <c r="A65" s="94"/>
      <c r="B65" s="65" t="s">
        <v>136</v>
      </c>
      <c r="C65" s="2">
        <v>4</v>
      </c>
      <c r="D65" s="2"/>
      <c r="E65" s="21"/>
    </row>
    <row r="66" spans="1:6" ht="50.25" customHeight="1" thickBot="1" x14ac:dyDescent="0.35">
      <c r="A66" s="94"/>
      <c r="B66" s="65" t="s">
        <v>137</v>
      </c>
      <c r="C66" s="2">
        <v>2</v>
      </c>
      <c r="D66" s="2"/>
      <c r="E66" s="21"/>
    </row>
    <row r="67" spans="1:6" ht="38.25" thickBot="1" x14ac:dyDescent="0.35">
      <c r="A67" s="94"/>
      <c r="B67" s="65" t="s">
        <v>138</v>
      </c>
      <c r="C67" s="2">
        <v>5</v>
      </c>
      <c r="D67" s="2"/>
      <c r="E67" s="22"/>
    </row>
    <row r="68" spans="1:6" ht="19.5" thickBot="1" x14ac:dyDescent="0.35">
      <c r="A68" s="94"/>
      <c r="B68" s="69" t="s">
        <v>51</v>
      </c>
      <c r="C68" s="74">
        <f>SUM(C65:C67)</f>
        <v>11</v>
      </c>
      <c r="D68" s="74">
        <f>SUM(D65:D67)</f>
        <v>0</v>
      </c>
      <c r="E68" s="75"/>
    </row>
    <row r="69" spans="1:6" ht="19.899999999999999" customHeight="1" thickBot="1" x14ac:dyDescent="0.35">
      <c r="A69" s="94"/>
      <c r="B69" s="50" t="s">
        <v>106</v>
      </c>
      <c r="C69" s="50"/>
      <c r="D69" s="52"/>
      <c r="E69" s="53"/>
    </row>
    <row r="70" spans="1:6" ht="38.25" thickBot="1" x14ac:dyDescent="0.35">
      <c r="A70" s="94"/>
      <c r="B70" s="58" t="s">
        <v>0</v>
      </c>
      <c r="C70" s="57" t="s">
        <v>38</v>
      </c>
      <c r="D70" s="67" t="s">
        <v>23</v>
      </c>
      <c r="E70" s="33" t="s">
        <v>1</v>
      </c>
    </row>
    <row r="71" spans="1:6" ht="58.5" customHeight="1" thickBot="1" x14ac:dyDescent="0.35">
      <c r="A71" s="94"/>
      <c r="B71" s="65" t="s">
        <v>120</v>
      </c>
      <c r="C71" s="2">
        <v>3</v>
      </c>
      <c r="D71" s="2"/>
      <c r="E71" s="21"/>
    </row>
    <row r="72" spans="1:6" ht="58.5" customHeight="1" thickBot="1" x14ac:dyDescent="0.35">
      <c r="A72" s="94"/>
      <c r="B72" s="65" t="s">
        <v>121</v>
      </c>
      <c r="C72" s="2">
        <v>3</v>
      </c>
      <c r="D72" s="2"/>
      <c r="E72" s="21"/>
    </row>
    <row r="73" spans="1:6" ht="58.5" customHeight="1" thickBot="1" x14ac:dyDescent="0.35">
      <c r="A73" s="94"/>
      <c r="B73" s="65" t="s">
        <v>79</v>
      </c>
      <c r="C73" s="2">
        <v>3</v>
      </c>
      <c r="D73" s="2"/>
      <c r="E73" s="21"/>
    </row>
    <row r="74" spans="1:6" ht="58.5" customHeight="1" thickBot="1" x14ac:dyDescent="0.35">
      <c r="A74" s="94"/>
      <c r="B74" s="65" t="s">
        <v>139</v>
      </c>
      <c r="C74" s="2">
        <v>4</v>
      </c>
      <c r="D74" s="2"/>
      <c r="E74" s="21"/>
    </row>
    <row r="75" spans="1:6" ht="58.5" customHeight="1" thickBot="1" x14ac:dyDescent="0.35">
      <c r="A75" s="94"/>
      <c r="B75" s="65" t="s">
        <v>140</v>
      </c>
      <c r="C75" s="2">
        <v>5</v>
      </c>
      <c r="D75" s="2"/>
      <c r="E75" s="21"/>
    </row>
    <row r="76" spans="1:6" ht="19.5" thickBot="1" x14ac:dyDescent="0.35">
      <c r="A76" s="94"/>
      <c r="B76" s="69" t="s">
        <v>51</v>
      </c>
      <c r="C76" s="74">
        <f>SUM(C71:C75)</f>
        <v>18</v>
      </c>
      <c r="D76" s="74">
        <f>SUM(D71:D75)</f>
        <v>0</v>
      </c>
      <c r="E76" s="75"/>
    </row>
    <row r="77" spans="1:6" ht="19.5" thickBot="1" x14ac:dyDescent="0.35">
      <c r="A77" s="94"/>
      <c r="B77" s="70" t="s">
        <v>50</v>
      </c>
      <c r="C77" s="76">
        <f>C68+C76</f>
        <v>29</v>
      </c>
      <c r="D77" s="76">
        <f>D68+D76</f>
        <v>0</v>
      </c>
      <c r="E77" s="79"/>
    </row>
    <row r="78" spans="1:6" ht="19.5" thickBot="1" x14ac:dyDescent="0.35">
      <c r="A78" s="93" t="s">
        <v>93</v>
      </c>
      <c r="B78" s="50" t="s">
        <v>56</v>
      </c>
      <c r="C78" s="50"/>
      <c r="D78" s="52"/>
      <c r="E78" s="53"/>
      <c r="F78" s="4"/>
    </row>
    <row r="79" spans="1:6" ht="38.25" thickBot="1" x14ac:dyDescent="0.35">
      <c r="A79" s="94"/>
      <c r="B79" s="58" t="s">
        <v>0</v>
      </c>
      <c r="C79" s="57" t="s">
        <v>38</v>
      </c>
      <c r="D79" s="67" t="s">
        <v>23</v>
      </c>
      <c r="E79" s="33" t="s">
        <v>1</v>
      </c>
    </row>
    <row r="80" spans="1:6" ht="38.25" thickBot="1" x14ac:dyDescent="0.35">
      <c r="A80" s="94"/>
      <c r="B80" s="60" t="s">
        <v>122</v>
      </c>
      <c r="C80" s="10">
        <v>5</v>
      </c>
      <c r="D80" s="10"/>
      <c r="E80" s="16"/>
    </row>
    <row r="81" spans="1:5" ht="38.25" thickBot="1" x14ac:dyDescent="0.35">
      <c r="A81" s="94"/>
      <c r="B81" s="60" t="s">
        <v>123</v>
      </c>
      <c r="C81" s="10">
        <v>4</v>
      </c>
      <c r="D81" s="10"/>
      <c r="E81" s="16"/>
    </row>
    <row r="82" spans="1:5" ht="57" thickBot="1" x14ac:dyDescent="0.35">
      <c r="A82" s="94"/>
      <c r="B82" s="60" t="s">
        <v>141</v>
      </c>
      <c r="C82" s="10">
        <v>4</v>
      </c>
      <c r="D82" s="10"/>
      <c r="E82" s="16"/>
    </row>
    <row r="83" spans="1:5" ht="38.25" thickBot="1" x14ac:dyDescent="0.35">
      <c r="A83" s="94"/>
      <c r="B83" s="60" t="s">
        <v>142</v>
      </c>
      <c r="C83" s="10">
        <v>3</v>
      </c>
      <c r="D83" s="10"/>
      <c r="E83" s="16"/>
    </row>
    <row r="84" spans="1:5" ht="57" thickBot="1" x14ac:dyDescent="0.35">
      <c r="A84" s="94"/>
      <c r="B84" s="60" t="s">
        <v>143</v>
      </c>
      <c r="C84" s="10">
        <v>3</v>
      </c>
      <c r="D84" s="10"/>
      <c r="E84" s="16"/>
    </row>
    <row r="85" spans="1:5" ht="19.5" thickBot="1" x14ac:dyDescent="0.35">
      <c r="A85" s="94"/>
      <c r="B85" s="69" t="s">
        <v>51</v>
      </c>
      <c r="C85" s="74">
        <f>SUM(C80:C84)</f>
        <v>19</v>
      </c>
      <c r="D85" s="74">
        <f>SUM(D80:D84)</f>
        <v>0</v>
      </c>
      <c r="E85" s="75"/>
    </row>
    <row r="86" spans="1:5" ht="19.5" thickBot="1" x14ac:dyDescent="0.35">
      <c r="A86" s="86"/>
      <c r="B86" s="70" t="s">
        <v>50</v>
      </c>
      <c r="C86" s="76">
        <f>C85</f>
        <v>19</v>
      </c>
      <c r="D86" s="76">
        <f>D85</f>
        <v>0</v>
      </c>
      <c r="E86" s="79"/>
    </row>
    <row r="87" spans="1:5" ht="19.5" thickBot="1" x14ac:dyDescent="0.35">
      <c r="A87" s="93" t="s">
        <v>80</v>
      </c>
      <c r="B87" s="50" t="s">
        <v>57</v>
      </c>
      <c r="C87" s="50"/>
      <c r="D87" s="52"/>
      <c r="E87" s="53"/>
    </row>
    <row r="88" spans="1:5" ht="38.25" thickBot="1" x14ac:dyDescent="0.35">
      <c r="A88" s="94"/>
      <c r="B88" s="58" t="s">
        <v>0</v>
      </c>
      <c r="C88" s="57" t="s">
        <v>38</v>
      </c>
      <c r="D88" s="67" t="s">
        <v>23</v>
      </c>
      <c r="E88" s="33" t="s">
        <v>1</v>
      </c>
    </row>
    <row r="89" spans="1:5" ht="38.25" thickBot="1" x14ac:dyDescent="0.35">
      <c r="A89" s="94"/>
      <c r="B89" s="60" t="s">
        <v>124</v>
      </c>
      <c r="C89" s="10">
        <v>5</v>
      </c>
      <c r="D89" s="10"/>
      <c r="E89" s="16"/>
    </row>
    <row r="90" spans="1:5" ht="38.25" thickBot="1" x14ac:dyDescent="0.35">
      <c r="A90" s="94"/>
      <c r="B90" s="60" t="s">
        <v>58</v>
      </c>
      <c r="C90" s="10">
        <v>3</v>
      </c>
      <c r="D90" s="10"/>
      <c r="E90" s="16"/>
    </row>
    <row r="91" spans="1:5" ht="19.5" thickBot="1" x14ac:dyDescent="0.35">
      <c r="A91" s="94"/>
      <c r="B91" s="60" t="s">
        <v>125</v>
      </c>
      <c r="C91" s="10">
        <v>2</v>
      </c>
      <c r="D91" s="10"/>
      <c r="E91" s="16"/>
    </row>
    <row r="92" spans="1:5" ht="19.5" thickBot="1" x14ac:dyDescent="0.35">
      <c r="A92" s="94"/>
      <c r="B92" s="60" t="s">
        <v>81</v>
      </c>
      <c r="C92" s="10">
        <v>4</v>
      </c>
      <c r="D92" s="10"/>
      <c r="E92" s="16"/>
    </row>
    <row r="93" spans="1:5" ht="19.5" thickBot="1" x14ac:dyDescent="0.35">
      <c r="A93" s="94"/>
      <c r="B93" s="69" t="s">
        <v>51</v>
      </c>
      <c r="C93" s="74">
        <f>SUM(C89:C92)</f>
        <v>14</v>
      </c>
      <c r="D93" s="74">
        <f>SUM(D89:D92)</f>
        <v>0</v>
      </c>
      <c r="E93" s="75"/>
    </row>
    <row r="94" spans="1:5" ht="19.5" thickBot="1" x14ac:dyDescent="0.35">
      <c r="A94" s="86"/>
      <c r="B94" s="70" t="s">
        <v>50</v>
      </c>
      <c r="C94" s="76">
        <f>C93</f>
        <v>14</v>
      </c>
      <c r="D94" s="76">
        <f>D93</f>
        <v>0</v>
      </c>
      <c r="E94" s="79"/>
    </row>
    <row r="95" spans="1:5" ht="19.5" customHeight="1" thickBot="1" x14ac:dyDescent="0.35">
      <c r="A95" s="93" t="s">
        <v>59</v>
      </c>
      <c r="B95" s="50" t="s">
        <v>60</v>
      </c>
      <c r="C95" s="50"/>
      <c r="D95" s="52"/>
      <c r="E95" s="53"/>
    </row>
    <row r="96" spans="1:5" ht="38.25" thickBot="1" x14ac:dyDescent="0.35">
      <c r="A96" s="94"/>
      <c r="B96" s="58" t="s">
        <v>0</v>
      </c>
      <c r="C96" s="57" t="s">
        <v>38</v>
      </c>
      <c r="D96" s="67" t="s">
        <v>23</v>
      </c>
      <c r="E96" s="33" t="s">
        <v>1</v>
      </c>
    </row>
    <row r="97" spans="1:5" ht="19.5" thickBot="1" x14ac:dyDescent="0.35">
      <c r="A97" s="94"/>
      <c r="B97" s="60" t="s">
        <v>61</v>
      </c>
      <c r="C97" s="10">
        <v>5</v>
      </c>
      <c r="D97" s="10"/>
      <c r="E97" s="18"/>
    </row>
    <row r="98" spans="1:5" ht="38.25" thickBot="1" x14ac:dyDescent="0.35">
      <c r="A98" s="94"/>
      <c r="B98" s="60" t="s">
        <v>62</v>
      </c>
      <c r="C98" s="10">
        <v>5</v>
      </c>
      <c r="D98" s="10"/>
      <c r="E98" s="18"/>
    </row>
    <row r="99" spans="1:5" ht="75.75" thickBot="1" x14ac:dyDescent="0.35">
      <c r="A99" s="94"/>
      <c r="B99" s="60" t="s">
        <v>126</v>
      </c>
      <c r="C99" s="10">
        <v>5</v>
      </c>
      <c r="D99" s="10"/>
      <c r="E99" s="18"/>
    </row>
    <row r="100" spans="1:5" ht="19.5" thickBot="1" x14ac:dyDescent="0.35">
      <c r="A100" s="94"/>
      <c r="B100" s="69" t="s">
        <v>51</v>
      </c>
      <c r="C100" s="74">
        <f>SUM(C97:C99)</f>
        <v>15</v>
      </c>
      <c r="D100" s="74">
        <f>SUM(D97:D99)</f>
        <v>0</v>
      </c>
      <c r="E100" s="75"/>
    </row>
    <row r="101" spans="1:5" ht="19.5" thickBot="1" x14ac:dyDescent="0.35">
      <c r="A101" s="95"/>
      <c r="B101" s="70" t="s">
        <v>50</v>
      </c>
      <c r="C101" s="76">
        <f>C100</f>
        <v>15</v>
      </c>
      <c r="D101" s="76">
        <f t="shared" ref="D101" si="2">D100</f>
        <v>0</v>
      </c>
      <c r="E101" s="77"/>
    </row>
    <row r="102" spans="1:5" ht="19.5" customHeight="1" thickBot="1" x14ac:dyDescent="0.35">
      <c r="A102" s="93" t="s">
        <v>64</v>
      </c>
      <c r="B102" s="50" t="s">
        <v>63</v>
      </c>
      <c r="C102" s="50"/>
      <c r="D102" s="52"/>
      <c r="E102" s="53"/>
    </row>
    <row r="103" spans="1:5" ht="38.25" thickBot="1" x14ac:dyDescent="0.35">
      <c r="A103" s="94"/>
      <c r="B103" s="58" t="s">
        <v>0</v>
      </c>
      <c r="C103" s="57" t="s">
        <v>38</v>
      </c>
      <c r="D103" s="67" t="s">
        <v>23</v>
      </c>
      <c r="E103" s="33" t="s">
        <v>1</v>
      </c>
    </row>
    <row r="104" spans="1:5" ht="19.5" thickBot="1" x14ac:dyDescent="0.35">
      <c r="A104" s="94"/>
      <c r="B104" s="65" t="s">
        <v>65</v>
      </c>
      <c r="C104" s="2">
        <v>2</v>
      </c>
      <c r="D104" s="2"/>
      <c r="E104" s="21"/>
    </row>
    <row r="105" spans="1:5" ht="38.25" thickBot="1" x14ac:dyDescent="0.35">
      <c r="A105" s="94"/>
      <c r="B105" s="65" t="s">
        <v>82</v>
      </c>
      <c r="C105" s="2">
        <v>2</v>
      </c>
      <c r="D105" s="2"/>
      <c r="E105" s="21"/>
    </row>
    <row r="106" spans="1:5" ht="38.25" thickBot="1" x14ac:dyDescent="0.35">
      <c r="A106" s="94"/>
      <c r="B106" s="65" t="s">
        <v>127</v>
      </c>
      <c r="C106" s="2">
        <v>3</v>
      </c>
      <c r="D106" s="2"/>
      <c r="E106" s="22"/>
    </row>
    <row r="107" spans="1:5" ht="38.25" thickBot="1" x14ac:dyDescent="0.35">
      <c r="A107" s="94"/>
      <c r="B107" s="65" t="s">
        <v>128</v>
      </c>
      <c r="C107" s="2">
        <v>4</v>
      </c>
      <c r="D107" s="3"/>
      <c r="E107" s="23"/>
    </row>
    <row r="108" spans="1:5" ht="38.25" thickBot="1" x14ac:dyDescent="0.35">
      <c r="A108" s="94"/>
      <c r="B108" s="65" t="s">
        <v>83</v>
      </c>
      <c r="C108" s="2">
        <v>4</v>
      </c>
      <c r="D108" s="2"/>
      <c r="E108" s="21"/>
    </row>
    <row r="109" spans="1:5" ht="57" thickBot="1" x14ac:dyDescent="0.35">
      <c r="A109" s="94"/>
      <c r="B109" s="65" t="s">
        <v>129</v>
      </c>
      <c r="C109" s="2">
        <v>3</v>
      </c>
      <c r="D109" s="2"/>
      <c r="E109" s="21"/>
    </row>
    <row r="110" spans="1:5" ht="38.25" thickBot="1" x14ac:dyDescent="0.35">
      <c r="A110" s="94"/>
      <c r="B110" s="65" t="s">
        <v>66</v>
      </c>
      <c r="C110" s="2">
        <v>2</v>
      </c>
      <c r="D110" s="2"/>
      <c r="E110" s="21"/>
    </row>
    <row r="111" spans="1:5" ht="19.5" thickBot="1" x14ac:dyDescent="0.35">
      <c r="A111" s="94"/>
      <c r="B111" s="65" t="s">
        <v>67</v>
      </c>
      <c r="C111" s="2">
        <v>5</v>
      </c>
      <c r="D111" s="2"/>
      <c r="E111" s="21"/>
    </row>
    <row r="112" spans="1:5" ht="38.25" thickBot="1" x14ac:dyDescent="0.35">
      <c r="A112" s="94"/>
      <c r="B112" s="60" t="s">
        <v>55</v>
      </c>
      <c r="C112" s="2">
        <v>5</v>
      </c>
      <c r="D112" s="2"/>
      <c r="E112" s="21"/>
    </row>
    <row r="113" spans="1:5" ht="57" thickBot="1" x14ac:dyDescent="0.35">
      <c r="A113" s="94"/>
      <c r="B113" s="60" t="s">
        <v>107</v>
      </c>
      <c r="C113" s="84">
        <v>5</v>
      </c>
      <c r="D113" s="84"/>
      <c r="E113" s="85"/>
    </row>
    <row r="114" spans="1:5" ht="19.5" thickBot="1" x14ac:dyDescent="0.35">
      <c r="A114" s="94"/>
      <c r="B114" s="69" t="s">
        <v>51</v>
      </c>
      <c r="C114" s="74">
        <f>SUM(C104:C113)</f>
        <v>35</v>
      </c>
      <c r="D114" s="74">
        <f>SUM(D104:D113)</f>
        <v>0</v>
      </c>
      <c r="E114" s="75"/>
    </row>
    <row r="115" spans="1:5" ht="19.5" thickBot="1" x14ac:dyDescent="0.35">
      <c r="A115" s="95"/>
      <c r="B115" s="70" t="s">
        <v>50</v>
      </c>
      <c r="C115" s="76">
        <f>SUM(C104:C113)</f>
        <v>35</v>
      </c>
      <c r="D115" s="76">
        <f>D114</f>
        <v>0</v>
      </c>
      <c r="E115" s="79"/>
    </row>
    <row r="116" spans="1:5" ht="19.5" thickBot="1" x14ac:dyDescent="0.35">
      <c r="A116" s="96" t="s">
        <v>84</v>
      </c>
      <c r="B116" s="54" t="s">
        <v>68</v>
      </c>
      <c r="C116" s="55"/>
      <c r="D116" s="56"/>
      <c r="E116" s="53"/>
    </row>
    <row r="117" spans="1:5" ht="38.25" thickBot="1" x14ac:dyDescent="0.35">
      <c r="A117" s="97"/>
      <c r="B117" s="32" t="s">
        <v>0</v>
      </c>
      <c r="C117" s="57" t="s">
        <v>38</v>
      </c>
      <c r="D117" s="67" t="s">
        <v>23</v>
      </c>
      <c r="E117" s="33" t="s">
        <v>1</v>
      </c>
    </row>
    <row r="118" spans="1:5" ht="38.25" thickBot="1" x14ac:dyDescent="0.35">
      <c r="A118" s="97"/>
      <c r="B118" s="63" t="s">
        <v>69</v>
      </c>
      <c r="C118" s="10">
        <v>3</v>
      </c>
      <c r="D118" s="10"/>
      <c r="E118" s="18"/>
    </row>
    <row r="119" spans="1:5" ht="38.25" thickBot="1" x14ac:dyDescent="0.35">
      <c r="A119" s="97"/>
      <c r="B119" s="63" t="s">
        <v>85</v>
      </c>
      <c r="C119" s="10">
        <v>4</v>
      </c>
      <c r="D119" s="10"/>
      <c r="E119" s="19"/>
    </row>
    <row r="120" spans="1:5" ht="19.5" thickBot="1" x14ac:dyDescent="0.35">
      <c r="A120" s="97"/>
      <c r="B120" s="63" t="s">
        <v>70</v>
      </c>
      <c r="C120" s="10">
        <v>3</v>
      </c>
      <c r="D120" s="13"/>
      <c r="E120" s="20"/>
    </row>
    <row r="121" spans="1:5" ht="57" thickBot="1" x14ac:dyDescent="0.35">
      <c r="A121" s="97"/>
      <c r="B121" s="63" t="s">
        <v>130</v>
      </c>
      <c r="C121" s="10">
        <v>5</v>
      </c>
      <c r="D121" s="13"/>
      <c r="E121" s="18"/>
    </row>
    <row r="122" spans="1:5" ht="19.5" thickBot="1" x14ac:dyDescent="0.35">
      <c r="A122" s="97"/>
      <c r="B122" s="69" t="s">
        <v>51</v>
      </c>
      <c r="C122" s="74">
        <f>SUM(C118:C121)</f>
        <v>15</v>
      </c>
      <c r="D122" s="74">
        <f t="shared" ref="D122" si="3">SUM(D118:D121)</f>
        <v>0</v>
      </c>
      <c r="E122" s="75"/>
    </row>
    <row r="123" spans="1:5" ht="19.5" thickBot="1" x14ac:dyDescent="0.35">
      <c r="A123" s="86"/>
      <c r="B123" s="70" t="s">
        <v>50</v>
      </c>
      <c r="C123" s="76">
        <f>C122</f>
        <v>15</v>
      </c>
      <c r="D123" s="76">
        <f>D122</f>
        <v>0</v>
      </c>
      <c r="E123" s="79"/>
    </row>
    <row r="124" spans="1:5" ht="19.5" thickBot="1" x14ac:dyDescent="0.35">
      <c r="A124" s="93" t="s">
        <v>87</v>
      </c>
      <c r="B124" s="50" t="s">
        <v>71</v>
      </c>
      <c r="C124" s="50"/>
      <c r="D124" s="52"/>
      <c r="E124" s="53"/>
    </row>
    <row r="125" spans="1:5" ht="38.25" thickBot="1" x14ac:dyDescent="0.35">
      <c r="A125" s="94"/>
      <c r="B125" s="58" t="s">
        <v>0</v>
      </c>
      <c r="C125" s="57" t="s">
        <v>38</v>
      </c>
      <c r="D125" s="67" t="s">
        <v>23</v>
      </c>
      <c r="E125" s="33" t="s">
        <v>1</v>
      </c>
    </row>
    <row r="126" spans="1:5" ht="57" thickBot="1" x14ac:dyDescent="0.35">
      <c r="A126" s="94"/>
      <c r="B126" s="60" t="s">
        <v>86</v>
      </c>
      <c r="C126" s="10">
        <v>5</v>
      </c>
      <c r="D126" s="10"/>
      <c r="E126" s="18"/>
    </row>
    <row r="127" spans="1:5" ht="38.25" thickBot="1" x14ac:dyDescent="0.35">
      <c r="A127" s="94"/>
      <c r="B127" s="60" t="s">
        <v>72</v>
      </c>
      <c r="C127" s="10">
        <v>3</v>
      </c>
      <c r="D127" s="10"/>
      <c r="E127" s="18"/>
    </row>
    <row r="128" spans="1:5" ht="38.25" thickBot="1" x14ac:dyDescent="0.35">
      <c r="A128" s="94"/>
      <c r="B128" s="60" t="s">
        <v>73</v>
      </c>
      <c r="C128" s="10">
        <v>5</v>
      </c>
      <c r="D128" s="10"/>
      <c r="E128" s="18"/>
    </row>
    <row r="129" spans="1:5" ht="19.5" thickBot="1" x14ac:dyDescent="0.35">
      <c r="A129" s="94"/>
      <c r="B129" s="60" t="s">
        <v>131</v>
      </c>
      <c r="C129" s="10">
        <v>3</v>
      </c>
      <c r="D129" s="10"/>
      <c r="E129" s="18"/>
    </row>
    <row r="130" spans="1:5" ht="19.5" thickBot="1" x14ac:dyDescent="0.35">
      <c r="A130" s="94"/>
      <c r="B130" s="69" t="s">
        <v>51</v>
      </c>
      <c r="C130" s="74">
        <f>SUM(C126:C129)</f>
        <v>16</v>
      </c>
      <c r="D130" s="74">
        <f>SUM(D126:D129)</f>
        <v>0</v>
      </c>
      <c r="E130" s="75"/>
    </row>
    <row r="131" spans="1:5" ht="19.5" thickBot="1" x14ac:dyDescent="0.35">
      <c r="A131" s="95"/>
      <c r="B131" s="70" t="s">
        <v>50</v>
      </c>
      <c r="C131" s="76">
        <f>C130</f>
        <v>16</v>
      </c>
      <c r="D131" s="76">
        <f t="shared" ref="D131" si="4">D130</f>
        <v>0</v>
      </c>
      <c r="E131" s="77"/>
    </row>
    <row r="132" spans="1:5" ht="19.5" thickBot="1" x14ac:dyDescent="0.35">
      <c r="A132" s="93" t="s">
        <v>74</v>
      </c>
      <c r="B132" s="50" t="s">
        <v>75</v>
      </c>
      <c r="C132" s="50"/>
      <c r="D132" s="52"/>
      <c r="E132" s="53"/>
    </row>
    <row r="133" spans="1:5" ht="38.25" thickBot="1" x14ac:dyDescent="0.35">
      <c r="A133" s="94"/>
      <c r="B133" s="58" t="s">
        <v>0</v>
      </c>
      <c r="C133" s="57" t="s">
        <v>38</v>
      </c>
      <c r="D133" s="67" t="s">
        <v>23</v>
      </c>
      <c r="E133" s="33" t="s">
        <v>1</v>
      </c>
    </row>
    <row r="134" spans="1:5" ht="57" thickBot="1" x14ac:dyDescent="0.35">
      <c r="A134" s="94"/>
      <c r="B134" s="60" t="s">
        <v>132</v>
      </c>
      <c r="C134" s="10">
        <v>4</v>
      </c>
      <c r="D134" s="10"/>
      <c r="E134" s="18"/>
    </row>
    <row r="135" spans="1:5" ht="38.25" thickBot="1" x14ac:dyDescent="0.35">
      <c r="A135" s="94"/>
      <c r="B135" s="60" t="s">
        <v>88</v>
      </c>
      <c r="C135" s="10">
        <v>5</v>
      </c>
      <c r="D135" s="10"/>
      <c r="E135" s="18"/>
    </row>
    <row r="136" spans="1:5" ht="38.25" thickBot="1" x14ac:dyDescent="0.35">
      <c r="A136" s="94"/>
      <c r="B136" s="60" t="s">
        <v>133</v>
      </c>
      <c r="C136" s="10">
        <v>4</v>
      </c>
      <c r="D136" s="10"/>
      <c r="E136" s="18"/>
    </row>
    <row r="137" spans="1:5" ht="19.5" thickBot="1" x14ac:dyDescent="0.35">
      <c r="A137" s="94"/>
      <c r="B137" s="69" t="s">
        <v>51</v>
      </c>
      <c r="C137" s="74">
        <f>SUM(C134:C136)</f>
        <v>13</v>
      </c>
      <c r="D137" s="74">
        <f>SUM(D134:D136)</f>
        <v>0</v>
      </c>
      <c r="E137" s="75"/>
    </row>
    <row r="138" spans="1:5" ht="19.5" thickBot="1" x14ac:dyDescent="0.35">
      <c r="A138" s="95"/>
      <c r="B138" s="70" t="s">
        <v>50</v>
      </c>
      <c r="C138" s="76">
        <f>C137</f>
        <v>13</v>
      </c>
      <c r="D138" s="76">
        <f>D137</f>
        <v>0</v>
      </c>
      <c r="E138" s="77"/>
    </row>
    <row r="139" spans="1:5" ht="21" x14ac:dyDescent="0.35">
      <c r="A139" s="26" t="s">
        <v>24</v>
      </c>
      <c r="B139" s="24"/>
      <c r="C139" s="82">
        <f>SUM(C26, C40, C52, C62, C77, C86,D94, C101, C115, C123, C131, C138)</f>
        <v>223</v>
      </c>
      <c r="D139" s="82">
        <f>SUM(D26, D40, D52, D62, D77, D86,D94, D101, D115, D123, D131, D138)</f>
        <v>0</v>
      </c>
      <c r="E139" s="80" t="s">
        <v>52</v>
      </c>
    </row>
    <row r="140" spans="1:5" ht="21.75" thickBot="1" x14ac:dyDescent="0.35">
      <c r="A140" s="27" t="s">
        <v>25</v>
      </c>
      <c r="B140" s="25"/>
      <c r="C140" s="25"/>
      <c r="D140" s="25"/>
      <c r="E140" s="81">
        <f>D139/C139</f>
        <v>0</v>
      </c>
    </row>
    <row r="142" spans="1:5" x14ac:dyDescent="0.3">
      <c r="A142" s="87" t="s">
        <v>39</v>
      </c>
      <c r="B142" s="88"/>
      <c r="C142" s="88"/>
      <c r="D142" s="30"/>
      <c r="E142" s="78"/>
    </row>
    <row r="143" spans="1:5" x14ac:dyDescent="0.3">
      <c r="A143" s="29" t="s">
        <v>28</v>
      </c>
      <c r="B143" s="5" t="s">
        <v>33</v>
      </c>
      <c r="C143" s="31" t="str">
        <f>IF($E$140&gt;=89.5%,"A","-")</f>
        <v>-</v>
      </c>
      <c r="D143" s="4"/>
      <c r="E143" s="78"/>
    </row>
    <row r="144" spans="1:5" x14ac:dyDescent="0.3">
      <c r="A144" s="29" t="s">
        <v>29</v>
      </c>
      <c r="B144" s="5" t="s">
        <v>37</v>
      </c>
      <c r="C144" s="31" t="str">
        <f>IF(AND($E$140&lt;=89.4%,$E$140&gt;78.5%),"B","-")</f>
        <v>-</v>
      </c>
      <c r="D144" s="4"/>
      <c r="E144" s="78"/>
    </row>
    <row r="145" spans="1:5" x14ac:dyDescent="0.3">
      <c r="A145" s="29" t="s">
        <v>30</v>
      </c>
      <c r="B145" s="5" t="s">
        <v>36</v>
      </c>
      <c r="C145" s="31" t="str">
        <f>IF(AND($E$140&lt;=78.4%,E140&gt;66.5%),"C","-")</f>
        <v>-</v>
      </c>
      <c r="D145" s="4"/>
      <c r="E145" s="78"/>
    </row>
    <row r="146" spans="1:5" x14ac:dyDescent="0.3">
      <c r="A146" s="29" t="s">
        <v>31</v>
      </c>
      <c r="B146" s="5" t="s">
        <v>35</v>
      </c>
      <c r="C146" s="31" t="str">
        <f>IF(AND($E$140&lt;=66.4%,$E$140&gt;=54.5%),"D","-")</f>
        <v>-</v>
      </c>
      <c r="D146" s="4"/>
      <c r="E146" s="78"/>
    </row>
    <row r="147" spans="1:5" x14ac:dyDescent="0.3">
      <c r="A147" s="29" t="s">
        <v>32</v>
      </c>
      <c r="B147" s="5" t="s">
        <v>34</v>
      </c>
      <c r="C147" s="31" t="str">
        <f>IF($E$140&lt;54.5%,"F","-")</f>
        <v>F</v>
      </c>
      <c r="D147" s="4"/>
      <c r="E147" s="78"/>
    </row>
  </sheetData>
  <mergeCells count="21">
    <mergeCell ref="A18:A26"/>
    <mergeCell ref="A27:A40"/>
    <mergeCell ref="A41:A52"/>
    <mergeCell ref="A53:A62"/>
    <mergeCell ref="A2:F2"/>
    <mergeCell ref="C14:F14"/>
    <mergeCell ref="C15:F15"/>
    <mergeCell ref="C16:F16"/>
    <mergeCell ref="A3:F3"/>
    <mergeCell ref="C4:D4"/>
    <mergeCell ref="A142:C142"/>
    <mergeCell ref="C37:C38"/>
    <mergeCell ref="E37:E38"/>
    <mergeCell ref="A63:A77"/>
    <mergeCell ref="A78:A85"/>
    <mergeCell ref="A87:A93"/>
    <mergeCell ref="A95:A101"/>
    <mergeCell ref="A102:A115"/>
    <mergeCell ref="A116:A122"/>
    <mergeCell ref="A124:A131"/>
    <mergeCell ref="A132:A138"/>
  </mergeCells>
  <pageMargins left="0.7" right="0.7" top="0.75" bottom="0.75" header="0.3" footer="0.3"/>
  <pageSetup scale="52" orientation="landscape" r:id="rId1"/>
  <rowBreaks count="3" manualBreakCount="3">
    <brk id="16" max="6" man="1"/>
    <brk id="33" max="6" man="1"/>
    <brk id="6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9"/>
  <sheetViews>
    <sheetView workbookViewId="0">
      <selection activeCell="C28" sqref="C28"/>
    </sheetView>
  </sheetViews>
  <sheetFormatPr defaultRowHeight="15" x14ac:dyDescent="0.25"/>
  <cols>
    <col min="3" max="3" width="90.5703125" customWidth="1"/>
    <col min="4" max="4" width="102.28515625" style="68" customWidth="1"/>
  </cols>
  <sheetData>
    <row r="2" spans="2:3" ht="15.75" x14ac:dyDescent="0.25">
      <c r="B2" s="83" t="s">
        <v>53</v>
      </c>
    </row>
    <row r="3" spans="2:3" x14ac:dyDescent="0.25">
      <c r="B3">
        <v>1</v>
      </c>
      <c r="C3" s="68" t="s">
        <v>45</v>
      </c>
    </row>
    <row r="4" spans="2:3" ht="30" x14ac:dyDescent="0.25">
      <c r="B4">
        <v>2</v>
      </c>
      <c r="C4" s="68" t="s">
        <v>46</v>
      </c>
    </row>
    <row r="5" spans="2:3" ht="30" x14ac:dyDescent="0.25">
      <c r="B5">
        <v>3</v>
      </c>
      <c r="C5" s="68" t="s">
        <v>42</v>
      </c>
    </row>
    <row r="6" spans="2:3" x14ac:dyDescent="0.25">
      <c r="B6">
        <v>4</v>
      </c>
      <c r="C6" s="68" t="s">
        <v>43</v>
      </c>
    </row>
    <row r="7" spans="2:3" x14ac:dyDescent="0.25">
      <c r="B7">
        <v>5</v>
      </c>
      <c r="C7" s="68" t="s">
        <v>44</v>
      </c>
    </row>
    <row r="8" spans="2:3" ht="30" x14ac:dyDescent="0.25">
      <c r="B8">
        <v>6</v>
      </c>
      <c r="C8" s="68" t="s">
        <v>48</v>
      </c>
    </row>
    <row r="9" spans="2:3" x14ac:dyDescent="0.25">
      <c r="B9">
        <v>7</v>
      </c>
      <c r="C9"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Rubric Template</vt:lpstr>
      <vt:lpstr>Reflection Questions</vt:lpstr>
      <vt:lpstr>'Rubric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Kramer</dc:creator>
  <cp:lastModifiedBy>Windows User</cp:lastModifiedBy>
  <cp:lastPrinted>2019-10-24T19:32:40Z</cp:lastPrinted>
  <dcterms:created xsi:type="dcterms:W3CDTF">2015-07-29T23:29:19Z</dcterms:created>
  <dcterms:modified xsi:type="dcterms:W3CDTF">2019-10-24T21:26:18Z</dcterms:modified>
</cp:coreProperties>
</file>